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ANEXA 1 A" sheetId="2" r:id="rId1"/>
    <sheet name="ANEXA 2 C" sheetId="3" r:id="rId2"/>
    <sheet name="ANEXA 3 D" sheetId="4" r:id="rId3"/>
    <sheet name="ANEXA 4 E" sheetId="5" r:id="rId4"/>
    <sheet name="ANEXA 5 F" sheetId="7" r:id="rId5"/>
    <sheet name="ANEXA 6 G" sheetId="6" r:id="rId6"/>
  </sheets>
  <definedNames>
    <definedName name="_xlnm.Print_Titles" localSheetId="0">'ANEXA 1 A'!$8:$8</definedName>
    <definedName name="_xlnm.Print_Titles" localSheetId="1">'ANEXA 2 C'!$12:$12</definedName>
    <definedName name="_xlnm.Print_Titles" localSheetId="2">'ANEXA 3 D'!$10:$10</definedName>
    <definedName name="_xlnm.Print_Titles" localSheetId="3">'ANEXA 4 E'!$10:$10</definedName>
    <definedName name="_xlnm.Print_Titles" localSheetId="4">'ANEXA 5 F'!$10:$10</definedName>
    <definedName name="_xlnm.Print_Titles" localSheetId="5">'ANEXA 6 G'!$8:$8</definedName>
    <definedName name="page\x2dtotal">#REF!</definedName>
    <definedName name="page\x2dtotal\x2dmaster0">#REF!</definedName>
  </definedNames>
  <calcPr calcId="152511"/>
</workbook>
</file>

<file path=xl/calcChain.xml><?xml version="1.0" encoding="utf-8"?>
<calcChain xmlns="http://schemas.openxmlformats.org/spreadsheetml/2006/main">
  <c r="I400" i="2" l="1"/>
  <c r="J400" i="2"/>
  <c r="I399" i="2"/>
  <c r="J399" i="2"/>
  <c r="I216" i="6" l="1"/>
  <c r="J216" i="6"/>
  <c r="I334" i="2" l="1"/>
  <c r="J334" i="2"/>
  <c r="H334" i="2"/>
  <c r="I208" i="6" l="1"/>
  <c r="J208" i="6"/>
  <c r="H208" i="6"/>
  <c r="J312" i="2" l="1"/>
  <c r="I312" i="2"/>
  <c r="H312" i="2"/>
  <c r="J375" i="2" l="1"/>
  <c r="I375" i="2"/>
  <c r="H375" i="2"/>
  <c r="I278" i="2" l="1"/>
  <c r="J278" i="2"/>
  <c r="H278" i="2"/>
  <c r="J144" i="2" l="1"/>
  <c r="I144" i="2"/>
  <c r="H144" i="2"/>
  <c r="J346" i="2" l="1"/>
  <c r="I346" i="2"/>
  <c r="H346" i="2"/>
  <c r="J24" i="7" l="1"/>
  <c r="I24" i="7"/>
  <c r="J212" i="6" l="1"/>
  <c r="I212" i="6"/>
  <c r="H212" i="6"/>
  <c r="I148" i="6"/>
  <c r="J148" i="6"/>
  <c r="H148" i="6"/>
  <c r="I13" i="6"/>
  <c r="J13" i="6"/>
  <c r="H13" i="6"/>
  <c r="I15" i="6"/>
  <c r="J15" i="6"/>
  <c r="H15" i="6"/>
  <c r="I91" i="7"/>
  <c r="J91" i="7"/>
  <c r="H91" i="7"/>
  <c r="I34" i="7" l="1"/>
  <c r="H24" i="7"/>
  <c r="I393" i="2" l="1"/>
  <c r="J393" i="2"/>
  <c r="H393" i="2"/>
  <c r="I356" i="2" l="1"/>
  <c r="J356" i="2"/>
  <c r="H356" i="2"/>
  <c r="I31" i="2" l="1"/>
  <c r="J31" i="2"/>
  <c r="H31" i="2"/>
  <c r="I198" i="6" l="1"/>
  <c r="J198" i="6"/>
  <c r="H198" i="6"/>
  <c r="I169" i="6"/>
  <c r="J169" i="6"/>
  <c r="H169" i="6"/>
  <c r="I44" i="6"/>
  <c r="J44" i="6"/>
  <c r="H44" i="6"/>
  <c r="I201" i="6"/>
  <c r="I213" i="6" s="1"/>
  <c r="J201" i="6"/>
  <c r="J213" i="6" s="1"/>
  <c r="H201" i="6"/>
  <c r="I80" i="7"/>
  <c r="J80" i="7"/>
  <c r="H80" i="7"/>
  <c r="J34" i="7"/>
  <c r="H34" i="7"/>
  <c r="I23" i="5"/>
  <c r="I24" i="5" s="1"/>
  <c r="J23" i="5"/>
  <c r="J24" i="5" s="1"/>
  <c r="H23" i="5"/>
  <c r="H24" i="5" s="1"/>
  <c r="I12" i="5"/>
  <c r="J12" i="5"/>
  <c r="J13" i="5" s="1"/>
  <c r="H12" i="5"/>
  <c r="H13" i="5" s="1"/>
  <c r="I15" i="4"/>
  <c r="I16" i="4" s="1"/>
  <c r="J15" i="4"/>
  <c r="J16" i="4" s="1"/>
  <c r="H15" i="4"/>
  <c r="H16" i="4" s="1"/>
  <c r="I12" i="4"/>
  <c r="J12" i="4"/>
  <c r="J13" i="4" s="1"/>
  <c r="H12" i="4"/>
  <c r="I18" i="4" l="1"/>
  <c r="H18" i="4"/>
  <c r="H13" i="4"/>
  <c r="H213" i="6"/>
  <c r="H217" i="6" s="1"/>
  <c r="H199" i="6"/>
  <c r="H216" i="6" s="1"/>
  <c r="J199" i="6"/>
  <c r="I217" i="6"/>
  <c r="I199" i="6"/>
  <c r="H35" i="7"/>
  <c r="H95" i="7"/>
  <c r="J35" i="7"/>
  <c r="J95" i="7"/>
  <c r="I35" i="7"/>
  <c r="H94" i="7"/>
  <c r="J25" i="5"/>
  <c r="I26" i="5"/>
  <c r="H25" i="5"/>
  <c r="H26" i="5"/>
  <c r="I13" i="5"/>
  <c r="I25" i="5" s="1"/>
  <c r="J26" i="5"/>
  <c r="H17" i="4"/>
  <c r="J17" i="4"/>
  <c r="J18" i="4"/>
  <c r="I13" i="4"/>
  <c r="I17" i="4" s="1"/>
  <c r="J16" i="6"/>
  <c r="I16" i="6"/>
  <c r="H16" i="6"/>
  <c r="I92" i="7"/>
  <c r="I94" i="7"/>
  <c r="J94" i="7"/>
  <c r="H92" i="7"/>
  <c r="J92" i="7"/>
  <c r="I95" i="7"/>
  <c r="I214" i="6" l="1"/>
  <c r="I215" i="6" s="1"/>
  <c r="J214" i="6"/>
  <c r="J215" i="6" s="1"/>
  <c r="H214" i="6"/>
  <c r="H215" i="6" s="1"/>
  <c r="J217" i="6"/>
  <c r="I17" i="3" l="1"/>
  <c r="J17" i="3"/>
  <c r="H17" i="3"/>
  <c r="I14" i="3"/>
  <c r="J14" i="3"/>
  <c r="H14" i="3"/>
  <c r="J20" i="3" l="1"/>
  <c r="H20" i="3"/>
  <c r="I20" i="3"/>
  <c r="I314" i="2"/>
  <c r="J314" i="2"/>
  <c r="H314" i="2"/>
  <c r="I395" i="2"/>
  <c r="J395" i="2"/>
  <c r="H395" i="2"/>
  <c r="I288" i="2"/>
  <c r="J288" i="2"/>
  <c r="H288" i="2"/>
  <c r="I286" i="2"/>
  <c r="J286" i="2"/>
  <c r="H286" i="2"/>
  <c r="I383" i="2"/>
  <c r="J383" i="2"/>
  <c r="H383" i="2"/>
  <c r="I281" i="2"/>
  <c r="J281" i="2"/>
  <c r="H281" i="2"/>
  <c r="I381" i="2"/>
  <c r="J381" i="2"/>
  <c r="H381" i="2"/>
  <c r="I377" i="2"/>
  <c r="J377" i="2"/>
  <c r="H377" i="2"/>
  <c r="I179" i="2"/>
  <c r="J179" i="2"/>
  <c r="H179" i="2"/>
  <c r="I348" i="2"/>
  <c r="J348" i="2"/>
  <c r="H348" i="2"/>
  <c r="I142" i="2"/>
  <c r="J142" i="2"/>
  <c r="H142" i="2"/>
  <c r="I117" i="2"/>
  <c r="J117" i="2"/>
  <c r="H117" i="2"/>
  <c r="I337" i="2"/>
  <c r="J337" i="2"/>
  <c r="H337" i="2"/>
  <c r="I104" i="2"/>
  <c r="J104" i="2"/>
  <c r="H104" i="2"/>
  <c r="I94" i="2"/>
  <c r="J94" i="2"/>
  <c r="H94" i="2"/>
  <c r="I91" i="2"/>
  <c r="J91" i="2"/>
  <c r="H91" i="2"/>
  <c r="I331" i="2"/>
  <c r="J331" i="2"/>
  <c r="H331" i="2"/>
  <c r="I82" i="2"/>
  <c r="J82" i="2"/>
  <c r="H82" i="2"/>
  <c r="I320" i="2"/>
  <c r="J320" i="2"/>
  <c r="H320" i="2"/>
  <c r="I46" i="2"/>
  <c r="J46" i="2"/>
  <c r="H46" i="2"/>
  <c r="J315" i="2" l="1"/>
  <c r="H315" i="2"/>
  <c r="I315" i="2"/>
  <c r="H396" i="2"/>
  <c r="H400" i="2" s="1"/>
  <c r="I396" i="2"/>
  <c r="J396" i="2"/>
  <c r="H47" i="2"/>
  <c r="J47" i="2"/>
  <c r="I47" i="2"/>
  <c r="J18" i="3"/>
  <c r="I18" i="3"/>
  <c r="H18" i="3"/>
  <c r="J15" i="3"/>
  <c r="I15" i="3"/>
  <c r="H15" i="3"/>
  <c r="J19" i="3" l="1"/>
  <c r="H19" i="3"/>
  <c r="I19" i="3"/>
  <c r="H397" i="2"/>
  <c r="H399" i="2"/>
  <c r="I397" i="2"/>
  <c r="J397" i="2"/>
  <c r="H93" i="7"/>
  <c r="I93" i="7"/>
  <c r="J93" i="7"/>
  <c r="H398" i="2" l="1"/>
  <c r="J398" i="2"/>
  <c r="I398" i="2"/>
</calcChain>
</file>

<file path=xl/sharedStrings.xml><?xml version="1.0" encoding="utf-8"?>
<sst xmlns="http://schemas.openxmlformats.org/spreadsheetml/2006/main" count="3760" uniqueCount="405">
  <si>
    <t/>
  </si>
  <si>
    <t>Tip Indicator</t>
  </si>
  <si>
    <t>Sursa finantare</t>
  </si>
  <si>
    <t>Clasificatie Functionala</t>
  </si>
  <si>
    <t>Clasificatie Functionala Descriere</t>
  </si>
  <si>
    <t>Clasificatie Economica</t>
  </si>
  <si>
    <t>Clasificatie Economica Descriere</t>
  </si>
  <si>
    <t xml:space="preserve"> Venit</t>
  </si>
  <si>
    <t>A-Integral de la buget</t>
  </si>
  <si>
    <t>040100</t>
  </si>
  <si>
    <t>Cote defalcate din impozitul pe venit(se scad)</t>
  </si>
  <si>
    <t>040400</t>
  </si>
  <si>
    <t>Sume alocate din cotele defalcate din impozitul pe venit pentru echilibrarea bugetelor locale</t>
  </si>
  <si>
    <t>110100</t>
  </si>
  <si>
    <t>Sume defalcate din taxa pe valoarea adaugata pentru finantarea cheltuielilor descentralizate la nivelul judetelor (se scad)</t>
  </si>
  <si>
    <t>110500</t>
  </si>
  <si>
    <t>Sume defalcate din taxa pe valoarea adaugata pentru drumuri (se scad)</t>
  </si>
  <si>
    <t>110600</t>
  </si>
  <si>
    <t>Sume defalcate din taxa pe valoarea adaugata  pentru  echilibrarea bugetelor locale (se scad)</t>
  </si>
  <si>
    <t>160201</t>
  </si>
  <si>
    <t>Impozit pe mijloacele de transport detinute de persoane fizice</t>
  </si>
  <si>
    <t>160202</t>
  </si>
  <si>
    <t>Impozit pe mijloacele de transport detinute de persoane juridice</t>
  </si>
  <si>
    <t>300530</t>
  </si>
  <si>
    <t>Alte venituri din concesiuni si inchirieri de catre institutiile publice</t>
  </si>
  <si>
    <t>332700</t>
  </si>
  <si>
    <t>Contributia lunara a parintilor pentru intretinerea copiilor in unitatile de protectie sociala</t>
  </si>
  <si>
    <t>Alte venituri</t>
  </si>
  <si>
    <t>370300</t>
  </si>
  <si>
    <t>Varsaminte din sectiunea de functionare pentru finantarea sectiunii de dezvoltare a bugetelui local</t>
  </si>
  <si>
    <t>370400</t>
  </si>
  <si>
    <t>Varsaminte din sectiunea de functionare</t>
  </si>
  <si>
    <t>Alte transferuri voluntare</t>
  </si>
  <si>
    <t>422100</t>
  </si>
  <si>
    <t>Finantarea drepturilor acordate persoanelor cu handicap</t>
  </si>
  <si>
    <t>422800</t>
  </si>
  <si>
    <t>Subventii primite din Fondul de Interventie</t>
  </si>
  <si>
    <t>430700</t>
  </si>
  <si>
    <t>Subventii primite de la alte bugete locale pentru instituiile de asistenta sociala pentru persoanele cu handicap</t>
  </si>
  <si>
    <t>450102</t>
  </si>
  <si>
    <t>Sume primite in contul platilor efectuate in anii anteriori</t>
  </si>
  <si>
    <t>C-Credite interne</t>
  </si>
  <si>
    <t>410201</t>
  </si>
  <si>
    <t>D-Fonduri externe nerambursabile</t>
  </si>
  <si>
    <t>Prefinantare</t>
  </si>
  <si>
    <t>E-Activitati finantate integral din venituri proprii</t>
  </si>
  <si>
    <t>331700</t>
  </si>
  <si>
    <t>Venituri din organizarea de cursuri de calificare si conversie profesionala, specializare si perfectionare</t>
  </si>
  <si>
    <t>F-Integral venituri proprii</t>
  </si>
  <si>
    <t>330800</t>
  </si>
  <si>
    <t>Venituri din prestari de servicii</t>
  </si>
  <si>
    <t>332100</t>
  </si>
  <si>
    <t>Venituri din contractele incheiate cu casele de asigurari sociale de sanatate</t>
  </si>
  <si>
    <t>333000</t>
  </si>
  <si>
    <t>Venituri din contractele incheiate cu directiile de sanatate publica din sume alocate de la bugetul de stat</t>
  </si>
  <si>
    <t>333100</t>
  </si>
  <si>
    <t>Venituri din contractele incheiate cu directiile de sanatate publica din sume alocate din veniturile proprii ale Ministerului Sanatatii</t>
  </si>
  <si>
    <t>333200</t>
  </si>
  <si>
    <t>Venituri din contractele incheiate cu institutiile de medicina legala</t>
  </si>
  <si>
    <t>370100</t>
  </si>
  <si>
    <t>Donatii si sponsorizari</t>
  </si>
  <si>
    <t>431400</t>
  </si>
  <si>
    <t xml:space="preserve">Subventii din bugetele locale pentru finantarea  cheltuielilor de capital din domeniul sanatatii  </t>
  </si>
  <si>
    <t>433300</t>
  </si>
  <si>
    <t>Subventii din bugetul Fondului national unic de asigurari sociale de sanatate pentru acoperirea cresterilor salariale</t>
  </si>
  <si>
    <t>G-Venituri proprii si subventii</t>
  </si>
  <si>
    <t>335000</t>
  </si>
  <si>
    <t>Alte venituri din prestari de servicii si alte activitati</t>
  </si>
  <si>
    <t>430900</t>
  </si>
  <si>
    <t>Subventii pentru institutii publice</t>
  </si>
  <si>
    <t>431900</t>
  </si>
  <si>
    <t>Subventii pentru institutii publice destinate sectiunii de dezvoltare</t>
  </si>
  <si>
    <t xml:space="preserve"> Cheltuiala</t>
  </si>
  <si>
    <t>510103</t>
  </si>
  <si>
    <t>Autoritati executive</t>
  </si>
  <si>
    <t>100101</t>
  </si>
  <si>
    <t>Salarii de baza</t>
  </si>
  <si>
    <t>100112</t>
  </si>
  <si>
    <t>Indemnizatii platite unor persoane din afara unitatii</t>
  </si>
  <si>
    <t>100113</t>
  </si>
  <si>
    <t>100301</t>
  </si>
  <si>
    <t>Contributii de asigurari sociale de stat</t>
  </si>
  <si>
    <t>100306</t>
  </si>
  <si>
    <t>Contributii pentru concedii si indemnizatii</t>
  </si>
  <si>
    <t>200101</t>
  </si>
  <si>
    <t>Furnituri de birou</t>
  </si>
  <si>
    <t>200102</t>
  </si>
  <si>
    <t>Materiale pentru curatenie</t>
  </si>
  <si>
    <t>200103</t>
  </si>
  <si>
    <t>Incalzit, Iluminat si forta motrica</t>
  </si>
  <si>
    <t>200104</t>
  </si>
  <si>
    <t>Apa, canal si salubritate</t>
  </si>
  <si>
    <t>200105</t>
  </si>
  <si>
    <t>Carburanti si lubrifianti</t>
  </si>
  <si>
    <t>200106</t>
  </si>
  <si>
    <t>Piese de schimb</t>
  </si>
  <si>
    <t>200107</t>
  </si>
  <si>
    <t>Transport</t>
  </si>
  <si>
    <t>200108</t>
  </si>
  <si>
    <t xml:space="preserve">Posta, telecomunicatii, radio, tv, internet </t>
  </si>
  <si>
    <t>200109</t>
  </si>
  <si>
    <t xml:space="preserve">Materiale si prestari de servicii cu caracter functional </t>
  </si>
  <si>
    <t>200130</t>
  </si>
  <si>
    <t>Alte bunuri si servicii pentru intretinere si functionare</t>
  </si>
  <si>
    <t>200200</t>
  </si>
  <si>
    <t xml:space="preserve">Reparatii curente </t>
  </si>
  <si>
    <t>200530</t>
  </si>
  <si>
    <t>Alte obiecte de inventar</t>
  </si>
  <si>
    <t>200601</t>
  </si>
  <si>
    <t>Deplasari interne, detasari, transferari</t>
  </si>
  <si>
    <t>200602</t>
  </si>
  <si>
    <t>Deplasari in strainatate</t>
  </si>
  <si>
    <t>201200</t>
  </si>
  <si>
    <t>Consultanta si expertiza</t>
  </si>
  <si>
    <t>201300</t>
  </si>
  <si>
    <t>Pregatire profesionala</t>
  </si>
  <si>
    <t>201400</t>
  </si>
  <si>
    <t>Protectia muncii</t>
  </si>
  <si>
    <t>202500</t>
  </si>
  <si>
    <t>Cheltuieli judiciare si extrajudiciare derivate din actiuni in reprezentarea intereselor statului, potrivit dispozitiilor legale</t>
  </si>
  <si>
    <t>203002</t>
  </si>
  <si>
    <t xml:space="preserve">Protocol si reprezentare </t>
  </si>
  <si>
    <t>203030</t>
  </si>
  <si>
    <t>Alte cheltuieli cu bunuri si servicii</t>
  </si>
  <si>
    <t>590800</t>
  </si>
  <si>
    <t>Programe pentru tineret</t>
  </si>
  <si>
    <t>710101</t>
  </si>
  <si>
    <t>Constructii</t>
  </si>
  <si>
    <t>710102</t>
  </si>
  <si>
    <t xml:space="preserve">Masini, echipamente si mijloace de transport </t>
  </si>
  <si>
    <t>710103</t>
  </si>
  <si>
    <t>Mobilier, aparatura birotica si alte active corporale</t>
  </si>
  <si>
    <t>710130</t>
  </si>
  <si>
    <t xml:space="preserve">Alte active fixe </t>
  </si>
  <si>
    <t>850101</t>
  </si>
  <si>
    <t>Plati efectuate in anii precedenti si recuperate in anul curent in sectiunea de functionare a bugetului local</t>
  </si>
  <si>
    <t>850102</t>
  </si>
  <si>
    <t>Plati efectuate in anii precedenti si recuperate in anul curent in sectiunea de dezvoltare a bugetului local</t>
  </si>
  <si>
    <t>541000</t>
  </si>
  <si>
    <t>Servicii publice comunitare de evidenta a persoanelor</t>
  </si>
  <si>
    <t>510101</t>
  </si>
  <si>
    <t>Transferuri catre institutii publice</t>
  </si>
  <si>
    <t>510229</t>
  </si>
  <si>
    <t>Alte transferuri de capital catre institutii publice</t>
  </si>
  <si>
    <t>545000</t>
  </si>
  <si>
    <t xml:space="preserve">Alte servicii publice generale </t>
  </si>
  <si>
    <t>201900</t>
  </si>
  <si>
    <t>Contributii ale administratiei publice locale la realizarea unor lucrari si servicii de interes public local, in baza unor conventii sau contracte de asociere</t>
  </si>
  <si>
    <t>550113</t>
  </si>
  <si>
    <t>Programe de dezvoltare</t>
  </si>
  <si>
    <t>810205</t>
  </si>
  <si>
    <t>Rambursari de credite aferente datoriei publice interne  locale</t>
  </si>
  <si>
    <t>550000</t>
  </si>
  <si>
    <t>Tranzactii privind datoria publica si imprumuturi</t>
  </si>
  <si>
    <t>202402</t>
  </si>
  <si>
    <t>Comisioane  si alte costuri aferente imprumuturilor interne</t>
  </si>
  <si>
    <t>300101</t>
  </si>
  <si>
    <t>Dobanzi aferente datoriei publice interne directe</t>
  </si>
  <si>
    <t>600200</t>
  </si>
  <si>
    <t>Aparare nationala</t>
  </si>
  <si>
    <t>201100</t>
  </si>
  <si>
    <t>Carti, publicatii si materiale documentare</t>
  </si>
  <si>
    <t>610500</t>
  </si>
  <si>
    <t xml:space="preserve">Protectie civila si protectie contra incendiilor </t>
  </si>
  <si>
    <t>650301</t>
  </si>
  <si>
    <t>Invatamant prescolar</t>
  </si>
  <si>
    <t>570202</t>
  </si>
  <si>
    <t xml:space="preserve"> Ajutoare sociale in natura</t>
  </si>
  <si>
    <t>650302</t>
  </si>
  <si>
    <t>Invatamant primar</t>
  </si>
  <si>
    <t>650401</t>
  </si>
  <si>
    <t>Invatamant secundar inferior</t>
  </si>
  <si>
    <t>650704</t>
  </si>
  <si>
    <t>Invatamant special</t>
  </si>
  <si>
    <t>100105</t>
  </si>
  <si>
    <t>Sporuri pentru conditii de munca</t>
  </si>
  <si>
    <t>100106</t>
  </si>
  <si>
    <t>Alte sporuri</t>
  </si>
  <si>
    <t>100110</t>
  </si>
  <si>
    <t>Fond pentru posturi ocupate prin cumul</t>
  </si>
  <si>
    <t>100111</t>
  </si>
  <si>
    <t>Fond aferent platii cu ora</t>
  </si>
  <si>
    <t>200301</t>
  </si>
  <si>
    <t>Hrana pentru oameni</t>
  </si>
  <si>
    <t>200401</t>
  </si>
  <si>
    <t xml:space="preserve">Medicamente </t>
  </si>
  <si>
    <t>200402</t>
  </si>
  <si>
    <t>Materiale sanitare</t>
  </si>
  <si>
    <t>570201</t>
  </si>
  <si>
    <t xml:space="preserve"> Ajutoare sociale in numerar</t>
  </si>
  <si>
    <t>660601</t>
  </si>
  <si>
    <t>Spitale generale</t>
  </si>
  <si>
    <t>510228</t>
  </si>
  <si>
    <t>Transferuri din bugetele locale pentru finantarea  cheltuielilor de capital din domeniul sanatatii</t>
  </si>
  <si>
    <t>670302</t>
  </si>
  <si>
    <t>Biblioteci publice comunale, orasenesti, municipale</t>
  </si>
  <si>
    <t>200900</t>
  </si>
  <si>
    <t>Materiale de laborator</t>
  </si>
  <si>
    <t>203003</t>
  </si>
  <si>
    <t>Prime de asigurare non-viata</t>
  </si>
  <si>
    <t>203004</t>
  </si>
  <si>
    <t>Chirii</t>
  </si>
  <si>
    <t>670303</t>
  </si>
  <si>
    <t>Muzee</t>
  </si>
  <si>
    <t>670304</t>
  </si>
  <si>
    <t>Institutii publice de spectacole si concerte</t>
  </si>
  <si>
    <t>670305</t>
  </si>
  <si>
    <t>Scoli populare de arta si meserii</t>
  </si>
  <si>
    <t>670308</t>
  </si>
  <si>
    <t>Centre pentru  conservarea si promovarea culturii traditionale</t>
  </si>
  <si>
    <t>670330</t>
  </si>
  <si>
    <t>Alte servicii culturale</t>
  </si>
  <si>
    <t>591100</t>
  </si>
  <si>
    <t>Asociatii si fundatii</t>
  </si>
  <si>
    <t>670600</t>
  </si>
  <si>
    <t>Servicii religioase</t>
  </si>
  <si>
    <t>591200</t>
  </si>
  <si>
    <t>Sustinerea cultelor</t>
  </si>
  <si>
    <t>675000</t>
  </si>
  <si>
    <t>Alte servicii in domeniile culturii, recreerii si religiei</t>
  </si>
  <si>
    <t>680502</t>
  </si>
  <si>
    <t>Asistenta sociala  in  caz de invaliditate</t>
  </si>
  <si>
    <t>200501</t>
  </si>
  <si>
    <t>Uniforme si echipament</t>
  </si>
  <si>
    <t>200503</t>
  </si>
  <si>
    <t>Lenjerie si accesorii de pat</t>
  </si>
  <si>
    <t>710300</t>
  </si>
  <si>
    <t>Reparatii capitale aferente activelor fixe</t>
  </si>
  <si>
    <t>680600</t>
  </si>
  <si>
    <t>Asistenta sociala pentru familie si copii</t>
  </si>
  <si>
    <t>685050</t>
  </si>
  <si>
    <t>Alte cheltuieli in domeniul asigurarilor si asistentei sociale</t>
  </si>
  <si>
    <t>740502</t>
  </si>
  <si>
    <t>Colectarea, tratarea si distrugerea deseurilor</t>
  </si>
  <si>
    <t>800130</t>
  </si>
  <si>
    <t>Alte cheltuieli pentru actiuni generale economice si comerciale</t>
  </si>
  <si>
    <t>830303</t>
  </si>
  <si>
    <t>Protectia plantelor si carantina fitosanitara</t>
  </si>
  <si>
    <t>840301</t>
  </si>
  <si>
    <t>Drumuri si poduri</t>
  </si>
  <si>
    <t>840602</t>
  </si>
  <si>
    <t>Aviatia civila</t>
  </si>
  <si>
    <t>875000</t>
  </si>
  <si>
    <t>Alte actiuni economice</t>
  </si>
  <si>
    <t>Finantarea nationala</t>
  </si>
  <si>
    <t>Finantarea externa nerambursabila</t>
  </si>
  <si>
    <t>200302</t>
  </si>
  <si>
    <t>Hrana pentru animale</t>
  </si>
  <si>
    <t>100130</t>
  </si>
  <si>
    <t>Alte drepturi salariale in bani</t>
  </si>
  <si>
    <t>200403</t>
  </si>
  <si>
    <t>Reactivi</t>
  </si>
  <si>
    <t>200404</t>
  </si>
  <si>
    <t>Dezinfectanti</t>
  </si>
  <si>
    <t>203001</t>
  </si>
  <si>
    <t>Reclama si publicitate</t>
  </si>
  <si>
    <t>100116</t>
  </si>
  <si>
    <t>Alocatii pentru locuinte</t>
  </si>
  <si>
    <t>670311</t>
  </si>
  <si>
    <t>Edituri</t>
  </si>
  <si>
    <t>830330</t>
  </si>
  <si>
    <t>Alte cheltuieli in domeniul agriculturii</t>
  </si>
  <si>
    <t>CONSILIUL JUDETEAN BACAU</t>
  </si>
  <si>
    <t>Anexa nr.1</t>
  </si>
  <si>
    <t>165000</t>
  </si>
  <si>
    <t>Alte taxe pe utilizarea bunurilor, autorizarea utilizarii bunurilor sau pe desfasurare de activitati</t>
  </si>
  <si>
    <t>305000</t>
  </si>
  <si>
    <t>Alte venituri din proprietate</t>
  </si>
  <si>
    <t>355000</t>
  </si>
  <si>
    <t>Alte amenzi, penalitati si confiscari</t>
  </si>
  <si>
    <t>421601</t>
  </si>
  <si>
    <t>Subventii de la bugetul de stat catre bugetele locale pentru finantarea aparaturii medicale si echipamentelor de comunicatii in urgenta in sanatate</t>
  </si>
  <si>
    <t>426900</t>
  </si>
  <si>
    <t>Subventii de la bugetul de stat catre bugetele locale necesare sustinerii derularii proiectelor finantate din fonduri externe nerambursabile (FEN) postaderare, aferete perioadei de programare 2014-2020</t>
  </si>
  <si>
    <t>460400</t>
  </si>
  <si>
    <t>Alte sume primite din fonduri de la Uniunea Europeana pentru programele operationale finantate din cadrul financiar 2014-2020</t>
  </si>
  <si>
    <t>480101</t>
  </si>
  <si>
    <t>Sume primite in contul platilor efectuate in anul curent</t>
  </si>
  <si>
    <t>480102</t>
  </si>
  <si>
    <t>480201</t>
  </si>
  <si>
    <t>480202</t>
  </si>
  <si>
    <t>480203</t>
  </si>
  <si>
    <t>Sume aferente creditelor interne</t>
  </si>
  <si>
    <t>427000</t>
  </si>
  <si>
    <t>Subventii de la bugetul de stat catre institutii publice finantate partial sau integral din venituri proprii necesare sustinerii derularii proiectelor finantate din fonduri externe nerambursabile (FEN) postaderare, aferete perioadei de programare 2014-2020</t>
  </si>
  <si>
    <t>Drepturi de delegare</t>
  </si>
  <si>
    <t>100206</t>
  </si>
  <si>
    <t>Vouchere de vacanta</t>
  </si>
  <si>
    <t>100307</t>
  </si>
  <si>
    <t>Contributia asiguratorie pentru munca</t>
  </si>
  <si>
    <t>203007</t>
  </si>
  <si>
    <t>Fondul Presedintelui/Fondul conducatorului institutiei publice</t>
  </si>
  <si>
    <t>594000</t>
  </si>
  <si>
    <t>Sume aferente persoanelor cu handicap neincadrate</t>
  </si>
  <si>
    <t>580201</t>
  </si>
  <si>
    <t>580202</t>
  </si>
  <si>
    <t>Cheltuieli neeligibile</t>
  </si>
  <si>
    <t>670502</t>
  </si>
  <si>
    <t>Tineret</t>
  </si>
  <si>
    <t>580101</t>
  </si>
  <si>
    <t>705000</t>
  </si>
  <si>
    <t>Alte servicii in domeniile locuintelor, serviciilor si dezvoltarii comunale</t>
  </si>
  <si>
    <t>580102</t>
  </si>
  <si>
    <t>580103</t>
  </si>
  <si>
    <t>100117</t>
  </si>
  <si>
    <t>Indemnizatii de hrana</t>
  </si>
  <si>
    <t>TOTAL VENITURI - sursa A</t>
  </si>
  <si>
    <t>TOTAL VENITURI - sursa G</t>
  </si>
  <si>
    <t>TOTAL VENITURI - sursa C</t>
  </si>
  <si>
    <t>TOTAL VENITURI - sursa D</t>
  </si>
  <si>
    <t>TOTAL VENITURI - sursa E</t>
  </si>
  <si>
    <t>TOTAL VENITURI - sursa F</t>
  </si>
  <si>
    <t>TOTAL CHELTUIELI- sursa A</t>
  </si>
  <si>
    <t>TOTAL CHELTUIELI- sursa G</t>
  </si>
  <si>
    <t>TOTAL CHELTUIELI- sursa F</t>
  </si>
  <si>
    <t>TOTAL CHELTUIELI- sursa E</t>
  </si>
  <si>
    <t>TOTAL CHELTUIELI- sursa D</t>
  </si>
  <si>
    <t>TOTAL CHELTUIELI- sursa C</t>
  </si>
  <si>
    <t>Varsaminte din profitul net al regiilor autonome, societatilor si companiilor nationale</t>
  </si>
  <si>
    <t>Incasari din rambursarea imprumuturilor pentru infiintarea unor institutii si servicii publice de interes local sau a unor activitati finantate integral din venituri proprii</t>
  </si>
  <si>
    <t>Subventii de la bugetul de stat catre bugetele locale pentru finantarea reparatiilor capitale in sanatate</t>
  </si>
  <si>
    <t>Finantarea Programului National de Dezvoltare Locala</t>
  </si>
  <si>
    <t>Indemnizatii de delegare</t>
  </si>
  <si>
    <t>Reducerea si controlul poluarii</t>
  </si>
  <si>
    <t>Subventii de la bugetul de stat catre institutiile publice finantate partial sau integral din venituri proprii proiecte</t>
  </si>
  <si>
    <t>Fond de rezerva bugetara la dispozitia autoritatilor locale</t>
  </si>
  <si>
    <t>CONT DE EXECUŢIE BUGETARĂ</t>
  </si>
  <si>
    <t>EXCEDENT/DEFICIT</t>
  </si>
  <si>
    <t>PREŞEDINTE,</t>
  </si>
  <si>
    <t>Contrasemnează</t>
  </si>
  <si>
    <t>Credite bugetare definitive     (lei)</t>
  </si>
  <si>
    <t>Incasari realizate/ Plati efectuate   (lei)</t>
  </si>
  <si>
    <t>Credite bugetare initiale        (lei)</t>
  </si>
  <si>
    <t>Anexa nr.2</t>
  </si>
  <si>
    <t>SURSA DE FINANTARE C "CREDITE INTERNE"</t>
  </si>
  <si>
    <t>Anexa nr.3</t>
  </si>
  <si>
    <t>SURSA DE FINANTARE D "FONDURI EXTERNE NERAMBURSABILE"</t>
  </si>
  <si>
    <t>SURSA DE FINANTARE E "ACTIVITATI FINANTATE INTEGRAL DIN VENITURI PROPRII"</t>
  </si>
  <si>
    <t>Anexa nr.4</t>
  </si>
  <si>
    <t>Anexa nr.6</t>
  </si>
  <si>
    <t>Anexa nr.5</t>
  </si>
  <si>
    <t>SECTIUNEA  DE FUNCTIONARE</t>
  </si>
  <si>
    <t>SECTIUNEA DE DEZVOLTARE</t>
  </si>
  <si>
    <t xml:space="preserve">SECTIUNEA DE FUNCTIONARE </t>
  </si>
  <si>
    <t>CAP.51.02</t>
  </si>
  <si>
    <t>CAP.54.02</t>
  </si>
  <si>
    <t>CAP.55.02</t>
  </si>
  <si>
    <t>CAP.60.02</t>
  </si>
  <si>
    <t>CAP.61.02</t>
  </si>
  <si>
    <t>CAP.65.02</t>
  </si>
  <si>
    <t>CAP.66.02</t>
  </si>
  <si>
    <t>CAP.67.02</t>
  </si>
  <si>
    <t>CAP.68.02</t>
  </si>
  <si>
    <t>CAP.70.02</t>
  </si>
  <si>
    <t>CAP.74.02</t>
  </si>
  <si>
    <t>CAP.83.02</t>
  </si>
  <si>
    <t>CAP.80.02</t>
  </si>
  <si>
    <t>CAP.84.02</t>
  </si>
  <si>
    <t>CAP.87.02</t>
  </si>
  <si>
    <t>EXCEDENT/DEFICIT, din care:</t>
  </si>
  <si>
    <t>Credite bugetare initiale            (lei)</t>
  </si>
  <si>
    <t>Incasari realizate/ Plati efectuate        (lei)</t>
  </si>
  <si>
    <t>Credite bugetare definitive          (lei)</t>
  </si>
  <si>
    <t>SECTIUNEA DE FUNCTIONARE</t>
  </si>
  <si>
    <t>Incasari realizate/ Plati efectuate       (lei)</t>
  </si>
  <si>
    <t>Credite bugetare definitive       (lei)</t>
  </si>
  <si>
    <t>Credite bugetare initiale          (lei)</t>
  </si>
  <si>
    <t>CAP.54.10</t>
  </si>
  <si>
    <t>CAP.67.10</t>
  </si>
  <si>
    <t>CAP.83.10</t>
  </si>
  <si>
    <t>CAP.87.10</t>
  </si>
  <si>
    <t>SECRETARUL GENERAL AL JUDEŢULUI,</t>
  </si>
  <si>
    <t>Contributia de intretinere a persoanelor asistate</t>
  </si>
  <si>
    <t>Varsaminte din venituri si/sau disponibilitatile institutiilor</t>
  </si>
  <si>
    <t>Subventii de la bugetul de stat pentru finantarea unor programe de interes national, destinate sectiunii de dezvoltare a bugetului local</t>
  </si>
  <si>
    <t>Indemnizatie de hrana</t>
  </si>
  <si>
    <t>Alte transferuri curente in strainatate</t>
  </si>
  <si>
    <t>Finantarea Uniunii Europene</t>
  </si>
  <si>
    <t>Finantare externa nerambursabila</t>
  </si>
  <si>
    <t>dr. Elena Cătălina ZARĂ</t>
  </si>
  <si>
    <t>SECTUNEA DE DEZVOLTARE</t>
  </si>
  <si>
    <t>Asigurari si asistenta sociala</t>
  </si>
  <si>
    <t>Alte venituri din prestari servicii si alte activitati</t>
  </si>
  <si>
    <t>Alte active fixe</t>
  </si>
  <si>
    <t>Alocatii pentru transportul la si de la locul de munca</t>
  </si>
  <si>
    <t>Idemnizatie de hrana</t>
  </si>
  <si>
    <t>Contributii platite de angajator in numele angajatului</t>
  </si>
  <si>
    <t>SURSA DE FINANTARE A "INTEGRAL DE LA BUGET"</t>
  </si>
  <si>
    <t>SURSA DE FINANTARE F "INTEGRAL DIN VENITURI PROPRII"</t>
  </si>
  <si>
    <t>SURSA DE FINANTARE G "VENITURI PROPRII SI SUBVENTII"</t>
  </si>
  <si>
    <t>la H.C.J. nr.              din        05.2021</t>
  </si>
  <si>
    <t>Valentin IVANCEA</t>
  </si>
  <si>
    <t>Sume alocate pentru stimulentul de risc</t>
  </si>
  <si>
    <t>Subventii de la bugetele locale pentru finantarea cheltuielilor curente in domeniul sanatatii</t>
  </si>
  <si>
    <t>Indemnizatii de detasare</t>
  </si>
  <si>
    <t>Stimulentul de risc</t>
  </si>
  <si>
    <t>Transferuri din bugetele consiliilor locale si judetene pentru acordarea unor ajutoare catre unitatile administrativ- teritoriale in situatii de extrema dificultate</t>
  </si>
  <si>
    <t>Sport</t>
  </si>
  <si>
    <t>Asistenta acordate persoanelor in varsta</t>
  </si>
  <si>
    <t>Transferuri aferente cheltuielilor cu alocatia de hrana si cu indemnizatia de cazare pentru personalul din serviciile sociale publice aflat in izolare preventiva la locul de munca</t>
  </si>
  <si>
    <t>Transferuri aferente cheltuielilor cu alocatia de hrana pentru personalul din serviciile sociale private aflat in izolare preventiva la locul de munca</t>
  </si>
  <si>
    <t>Transferuri catre intreprinderi in cadrul schemelor de ajutor de stat</t>
  </si>
  <si>
    <t>la H.C.J. nr.               din        05.2021</t>
  </si>
  <si>
    <t>Locuinta de serviciu folosita de salariat si familia sa</t>
  </si>
  <si>
    <t>Actiuni cu caracter stiintific si social-cultural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</si>
</sst>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ont>
    <font>
      <b/>
      <sz val="11"/>
      <color theme="1"/>
      <name val="Times New Roman"/>
      <family val="1"/>
    </font>
    <font>
      <b/>
      <sz val="11"/>
      <name val="Times New Roman"/>
      <family val="1"/>
    </font>
    <font>
      <sz val="11"/>
      <color theme="1"/>
      <name val="Times New Roman"/>
      <family val="1"/>
    </font>
    <font>
      <i/>
      <sz val="11"/>
      <color theme="1"/>
      <name val="Times New Roman"/>
      <family val="1"/>
    </font>
    <font>
      <b/>
      <sz val="10"/>
      <color theme="1"/>
      <name val="Times New Roman"/>
      <family val="1"/>
    </font>
    <font>
      <i/>
      <sz val="11"/>
      <name val="Times New Roman"/>
      <family val="1"/>
    </font>
  </fonts>
  <fills count="3">
    <fill>
      <patternFill patternType="none"/>
    </fill>
    <fill>
      <patternFill patternType="gray125"/>
    </fill>
    <fill>
      <patternFill patternType="solid">
        <fgColor rgb="FFD9D9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116">
    <xf numFmtId="0" fontId="0" fillId="0" borderId="0" xfId="0"/>
    <xf numFmtId="0" fontId="0" fillId="0" borderId="0" xfId="0" applyAlignment="1">
      <alignment wrapText="1"/>
    </xf>
    <xf numFmtId="3" fontId="0" fillId="0" borderId="0" xfId="0" applyNumberFormat="1" applyAlignment="1">
      <alignment wrapText="1"/>
    </xf>
    <xf numFmtId="0" fontId="1" fillId="0" borderId="0" xfId="0" applyFont="1" applyAlignment="1">
      <alignment horizontal="center" vertical="top" wrapText="1"/>
    </xf>
    <xf numFmtId="0" fontId="3" fillId="0" borderId="0" xfId="0" applyFont="1"/>
    <xf numFmtId="0" fontId="1" fillId="0" borderId="0" xfId="0" applyFont="1" applyAlignment="1">
      <alignmen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top" wrapText="1"/>
    </xf>
    <xf numFmtId="3" fontId="3" fillId="0" borderId="1" xfId="0" applyNumberFormat="1" applyFont="1" applyBorder="1" applyAlignment="1">
      <alignment horizontal="right" vertical="top" wrapText="1"/>
    </xf>
    <xf numFmtId="3" fontId="1" fillId="0" borderId="1" xfId="0" applyNumberFormat="1" applyFont="1" applyBorder="1" applyAlignment="1">
      <alignment horizontal="right" vertical="top" wrapText="1"/>
    </xf>
    <xf numFmtId="0" fontId="3" fillId="0" borderId="4" xfId="0" applyFont="1" applyBorder="1" applyAlignment="1">
      <alignment horizontal="left" vertical="top" wrapText="1"/>
    </xf>
    <xf numFmtId="3" fontId="3" fillId="0" borderId="4" xfId="0" applyNumberFormat="1" applyFont="1" applyBorder="1" applyAlignment="1">
      <alignment horizontal="right" vertical="top" wrapText="1"/>
    </xf>
    <xf numFmtId="0" fontId="3" fillId="0" borderId="6" xfId="0" applyFont="1" applyBorder="1" applyAlignment="1">
      <alignment horizontal="lef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0" fontId="3" fillId="0" borderId="12" xfId="0" applyFont="1" applyBorder="1" applyAlignment="1">
      <alignment horizontal="left" vertical="top" wrapText="1"/>
    </xf>
    <xf numFmtId="0" fontId="3" fillId="0" borderId="15" xfId="0" applyFont="1" applyBorder="1" applyAlignment="1">
      <alignment horizontal="left" vertical="top" wrapText="1"/>
    </xf>
    <xf numFmtId="3" fontId="3" fillId="0" borderId="15" xfId="0" applyNumberFormat="1" applyFont="1" applyBorder="1" applyAlignment="1">
      <alignment horizontal="right" vertical="top" wrapText="1"/>
    </xf>
    <xf numFmtId="3" fontId="4" fillId="0" borderId="12"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3" fontId="1" fillId="0" borderId="6" xfId="0" applyNumberFormat="1" applyFont="1" applyBorder="1" applyAlignment="1">
      <alignment horizontal="right" vertical="top"/>
    </xf>
    <xf numFmtId="49" fontId="2" fillId="0" borderId="0" xfId="0" applyNumberFormat="1" applyFont="1" applyBorder="1" applyAlignment="1">
      <alignment horizontal="center" wrapText="1"/>
    </xf>
    <xf numFmtId="3" fontId="1" fillId="0" borderId="0" xfId="0" applyNumberFormat="1" applyFont="1" applyBorder="1"/>
    <xf numFmtId="0" fontId="5" fillId="2" borderId="1" xfId="0" applyFont="1" applyFill="1" applyBorder="1" applyAlignment="1">
      <alignment horizontal="center" vertical="top" wrapText="1"/>
    </xf>
    <xf numFmtId="3" fontId="1" fillId="0" borderId="0" xfId="0" applyNumberFormat="1" applyFont="1" applyBorder="1" applyAlignment="1">
      <alignment horizontal="right" vertical="top"/>
    </xf>
    <xf numFmtId="3" fontId="4" fillId="0" borderId="6" xfId="0" applyNumberFormat="1" applyFont="1" applyBorder="1" applyAlignment="1">
      <alignment horizontal="right" vertical="top"/>
    </xf>
    <xf numFmtId="3" fontId="3" fillId="0" borderId="6" xfId="0" applyNumberFormat="1" applyFont="1" applyBorder="1" applyAlignment="1">
      <alignment wrapText="1"/>
    </xf>
    <xf numFmtId="3" fontId="1" fillId="0" borderId="6" xfId="0" applyNumberFormat="1" applyFont="1" applyBorder="1" applyAlignment="1">
      <alignment horizontal="right" vertical="top" wrapText="1"/>
    </xf>
    <xf numFmtId="3" fontId="4" fillId="0" borderId="6" xfId="0" applyNumberFormat="1" applyFont="1" applyBorder="1" applyAlignment="1">
      <alignment horizontal="right" vertical="top" wrapText="1"/>
    </xf>
    <xf numFmtId="3" fontId="4" fillId="0" borderId="6" xfId="0" applyNumberFormat="1" applyFont="1" applyBorder="1"/>
    <xf numFmtId="3" fontId="4" fillId="0" borderId="6" xfId="0" applyNumberFormat="1" applyFont="1" applyBorder="1" applyAlignment="1">
      <alignment wrapText="1"/>
    </xf>
    <xf numFmtId="0" fontId="2" fillId="0" borderId="0" xfId="0" applyFont="1" applyAlignment="1"/>
    <xf numFmtId="0" fontId="4" fillId="0" borderId="0" xfId="0" applyFont="1" applyBorder="1" applyAlignment="1">
      <alignment horizontal="center" vertical="top" wrapText="1"/>
    </xf>
    <xf numFmtId="3" fontId="4" fillId="0" borderId="0" xfId="0" applyNumberFormat="1" applyFont="1" applyBorder="1"/>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center" vertical="top" wrapText="1"/>
    </xf>
    <xf numFmtId="0" fontId="2" fillId="0" borderId="0" xfId="0" applyFont="1" applyAlignment="1">
      <alignment horizontal="center"/>
    </xf>
    <xf numFmtId="0" fontId="3" fillId="0" borderId="3" xfId="0" applyFont="1" applyBorder="1" applyAlignment="1">
      <alignment horizontal="center"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3" fontId="3" fillId="0" borderId="3" xfId="0" applyNumberFormat="1" applyFont="1" applyBorder="1" applyAlignment="1">
      <alignment horizontal="righ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right" vertical="top" wrapText="1"/>
    </xf>
    <xf numFmtId="2" fontId="0" fillId="0" borderId="0" xfId="0" applyNumberFormat="1" applyAlignment="1">
      <alignment wrapText="1"/>
    </xf>
    <xf numFmtId="2" fontId="3" fillId="0" borderId="6" xfId="0" applyNumberFormat="1" applyFont="1" applyBorder="1" applyAlignment="1">
      <alignment horizontal="left" vertical="top" wrapText="1"/>
    </xf>
    <xf numFmtId="1" fontId="3" fillId="0" borderId="6" xfId="0" applyNumberFormat="1"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3" fontId="3" fillId="0" borderId="6" xfId="0" applyNumberFormat="1" applyFont="1" applyBorder="1" applyAlignment="1">
      <alignment vertical="top"/>
    </xf>
    <xf numFmtId="3" fontId="3" fillId="0" borderId="6" xfId="0" applyNumberFormat="1" applyFont="1" applyBorder="1" applyAlignment="1">
      <alignment vertical="top"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center" vertical="top" wrapText="1"/>
    </xf>
    <xf numFmtId="0" fontId="2" fillId="0" borderId="0" xfId="0" applyFont="1" applyAlignment="1">
      <alignment horizontal="center"/>
    </xf>
    <xf numFmtId="3" fontId="4" fillId="0" borderId="0" xfId="0" applyNumberFormat="1" applyFont="1" applyBorder="1" applyAlignment="1">
      <alignment wrapText="1"/>
    </xf>
    <xf numFmtId="3" fontId="4" fillId="0" borderId="0" xfId="0" applyNumberFormat="1" applyFont="1" applyBorder="1" applyAlignment="1">
      <alignment horizontal="righ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6" xfId="0" applyFont="1" applyBorder="1" applyAlignment="1">
      <alignment horizontal="center" wrapText="1"/>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1" fillId="0" borderId="0" xfId="0" applyFont="1" applyAlignment="1">
      <alignment horizontal="left" inden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2" fillId="0" borderId="0" xfId="0" applyFont="1" applyAlignment="1">
      <alignment horizontal="center"/>
    </xf>
    <xf numFmtId="14" fontId="2" fillId="0" borderId="0" xfId="0" applyNumberFormat="1" applyFont="1" applyAlignment="1">
      <alignment horizontal="center"/>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13" xfId="0" applyFont="1" applyBorder="1" applyAlignment="1">
      <alignment horizontal="center" vertical="top" wrapText="1"/>
    </xf>
    <xf numFmtId="0" fontId="3" fillId="0" borderId="18" xfId="0" applyFont="1" applyBorder="1" applyAlignment="1">
      <alignment horizontal="center" vertical="top" wrapText="1"/>
    </xf>
    <xf numFmtId="0" fontId="3" fillId="0" borderId="14" xfId="0" applyFont="1" applyBorder="1" applyAlignment="1">
      <alignment horizontal="center"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3" fillId="0" borderId="18" xfId="0" applyFont="1" applyBorder="1" applyAlignment="1">
      <alignment horizontal="left"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4" fillId="0" borderId="14" xfId="0" applyFont="1" applyBorder="1" applyAlignment="1">
      <alignment horizontal="center" vertical="top" wrapText="1"/>
    </xf>
    <xf numFmtId="0" fontId="3" fillId="0" borderId="19" xfId="0" applyFont="1" applyBorder="1" applyAlignment="1">
      <alignment horizontal="left" vertical="top" wrapText="1"/>
    </xf>
    <xf numFmtId="49" fontId="2" fillId="0" borderId="6"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49" fontId="6" fillId="0" borderId="10" xfId="0" applyNumberFormat="1" applyFont="1" applyBorder="1" applyAlignment="1">
      <alignment horizontal="center" vertical="top" wrapText="1"/>
    </xf>
    <xf numFmtId="49" fontId="6" fillId="0" borderId="11" xfId="0" applyNumberFormat="1" applyFont="1" applyBorder="1" applyAlignment="1">
      <alignment horizontal="center" vertical="top" wrapText="1"/>
    </xf>
    <xf numFmtId="0" fontId="3" fillId="0" borderId="0" xfId="0" applyFont="1" applyAlignment="1">
      <alignment horizontal="center" inden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0" borderId="5" xfId="0" applyFont="1" applyBorder="1" applyAlignment="1">
      <alignment horizontal="left" vertical="top" wrapText="1"/>
    </xf>
    <xf numFmtId="0" fontId="4" fillId="0" borderId="8" xfId="0" applyFont="1" applyBorder="1" applyAlignment="1">
      <alignment horizontal="center" vertical="top" wrapText="1"/>
    </xf>
    <xf numFmtId="0" fontId="4" fillId="0" borderId="6" xfId="0" applyFont="1" applyBorder="1" applyAlignment="1">
      <alignment horizontal="center" vertical="top"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2" fontId="3" fillId="0" borderId="6"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6"/>
  <sheetViews>
    <sheetView tabSelected="1" topLeftCell="A391" workbookViewId="0">
      <selection activeCell="L405" sqref="L405"/>
    </sheetView>
  </sheetViews>
  <sheetFormatPr defaultRowHeight="14.4" x14ac:dyDescent="0.3"/>
  <cols>
    <col min="1" max="1" width="9.88671875" customWidth="1"/>
    <col min="3" max="3" width="8.33203125" customWidth="1"/>
    <col min="4" max="4" width="12.109375" customWidth="1"/>
    <col min="5" max="5" width="24.109375" customWidth="1"/>
    <col min="6" max="6" width="11.109375" customWidth="1"/>
    <col min="7" max="7" width="21.6640625" customWidth="1"/>
    <col min="8" max="9" width="13" bestFit="1" customWidth="1"/>
    <col min="10" max="10" width="12.44140625" customWidth="1"/>
  </cols>
  <sheetData>
    <row r="1" spans="1:10" x14ac:dyDescent="0.3">
      <c r="A1" s="78" t="s">
        <v>262</v>
      </c>
      <c r="B1" s="78"/>
      <c r="C1" s="78"/>
      <c r="D1" s="78"/>
      <c r="E1" s="78"/>
      <c r="F1" s="78"/>
      <c r="G1" s="79" t="s">
        <v>263</v>
      </c>
      <c r="H1" s="79"/>
      <c r="I1" s="79"/>
      <c r="J1" s="79"/>
    </row>
    <row r="2" spans="1:10" x14ac:dyDescent="0.3">
      <c r="A2" s="4"/>
      <c r="B2" s="4"/>
      <c r="C2" s="5" t="s">
        <v>0</v>
      </c>
      <c r="D2" s="5"/>
      <c r="E2" s="5"/>
      <c r="F2" s="5"/>
      <c r="G2" s="79" t="s">
        <v>390</v>
      </c>
      <c r="H2" s="79"/>
      <c r="I2" s="79"/>
      <c r="J2" s="79"/>
    </row>
    <row r="3" spans="1:10" x14ac:dyDescent="0.3">
      <c r="A3" s="4"/>
      <c r="B3" s="4"/>
      <c r="C3" s="4"/>
      <c r="D3" s="4"/>
      <c r="E3" s="4"/>
      <c r="F3" s="4"/>
      <c r="G3" s="4"/>
      <c r="H3" s="4"/>
      <c r="I3" s="4"/>
      <c r="J3" s="4"/>
    </row>
    <row r="4" spans="1:10" x14ac:dyDescent="0.3">
      <c r="A4" s="80" t="s">
        <v>326</v>
      </c>
      <c r="B4" s="80"/>
      <c r="C4" s="80"/>
      <c r="D4" s="80"/>
      <c r="E4" s="80"/>
      <c r="F4" s="80"/>
      <c r="G4" s="80"/>
      <c r="H4" s="80"/>
      <c r="I4" s="80"/>
      <c r="J4" s="80"/>
    </row>
    <row r="5" spans="1:10" x14ac:dyDescent="0.3">
      <c r="A5" s="81">
        <v>44196</v>
      </c>
      <c r="B5" s="80"/>
      <c r="C5" s="80"/>
      <c r="D5" s="80"/>
      <c r="E5" s="80"/>
      <c r="F5" s="80"/>
      <c r="G5" s="80"/>
      <c r="H5" s="80"/>
      <c r="I5" s="80"/>
      <c r="J5" s="80"/>
    </row>
    <row r="6" spans="1:10" x14ac:dyDescent="0.3">
      <c r="A6" s="80" t="s">
        <v>387</v>
      </c>
      <c r="B6" s="80"/>
      <c r="C6" s="80"/>
      <c r="D6" s="80"/>
      <c r="E6" s="80"/>
      <c r="F6" s="80"/>
      <c r="G6" s="80"/>
      <c r="H6" s="80"/>
      <c r="I6" s="80"/>
      <c r="J6" s="80"/>
    </row>
    <row r="7" spans="1:10" x14ac:dyDescent="0.3">
      <c r="A7" s="75"/>
      <c r="B7" s="75"/>
      <c r="C7" s="75"/>
      <c r="D7" s="75"/>
      <c r="E7" s="75"/>
      <c r="F7" s="75"/>
      <c r="G7" s="75"/>
      <c r="H7" s="75"/>
      <c r="I7" s="75"/>
      <c r="J7" s="75"/>
    </row>
    <row r="8" spans="1:10" ht="66" x14ac:dyDescent="0.3">
      <c r="A8" s="23" t="s">
        <v>1</v>
      </c>
      <c r="B8" s="76" t="s">
        <v>2</v>
      </c>
      <c r="C8" s="77"/>
      <c r="D8" s="23" t="s">
        <v>3</v>
      </c>
      <c r="E8" s="23" t="s">
        <v>4</v>
      </c>
      <c r="F8" s="23" t="s">
        <v>5</v>
      </c>
      <c r="G8" s="23" t="s">
        <v>6</v>
      </c>
      <c r="H8" s="23" t="s">
        <v>360</v>
      </c>
      <c r="I8" s="23" t="s">
        <v>362</v>
      </c>
      <c r="J8" s="23" t="s">
        <v>361</v>
      </c>
    </row>
    <row r="9" spans="1:10" s="1" customFormat="1" ht="27.6" x14ac:dyDescent="0.3">
      <c r="A9" s="6" t="s">
        <v>7</v>
      </c>
      <c r="B9" s="66" t="s">
        <v>8</v>
      </c>
      <c r="C9" s="67"/>
      <c r="D9" s="6" t="s">
        <v>9</v>
      </c>
      <c r="E9" s="6" t="s">
        <v>10</v>
      </c>
      <c r="F9" s="6"/>
      <c r="G9" s="6"/>
      <c r="H9" s="8">
        <v>64157000</v>
      </c>
      <c r="I9" s="8">
        <v>66475000</v>
      </c>
      <c r="J9" s="8">
        <v>64826368</v>
      </c>
    </row>
    <row r="10" spans="1:10" s="1" customFormat="1" ht="55.2" x14ac:dyDescent="0.3">
      <c r="A10" s="6" t="s">
        <v>7</v>
      </c>
      <c r="B10" s="66" t="s">
        <v>8</v>
      </c>
      <c r="C10" s="67"/>
      <c r="D10" s="6" t="s">
        <v>11</v>
      </c>
      <c r="E10" s="6" t="s">
        <v>12</v>
      </c>
      <c r="F10" s="6"/>
      <c r="G10" s="6"/>
      <c r="H10" s="8">
        <v>9624000</v>
      </c>
      <c r="I10" s="8">
        <v>9306000</v>
      </c>
      <c r="J10" s="8">
        <v>9170107</v>
      </c>
    </row>
    <row r="11" spans="1:10" s="1" customFormat="1" ht="69" x14ac:dyDescent="0.3">
      <c r="A11" s="6" t="s">
        <v>7</v>
      </c>
      <c r="B11" s="66" t="s">
        <v>8</v>
      </c>
      <c r="C11" s="67"/>
      <c r="D11" s="6" t="s">
        <v>13</v>
      </c>
      <c r="E11" s="6" t="s">
        <v>14</v>
      </c>
      <c r="F11" s="6"/>
      <c r="G11" s="6"/>
      <c r="H11" s="8">
        <v>52432000</v>
      </c>
      <c r="I11" s="8">
        <v>76523000</v>
      </c>
      <c r="J11" s="8">
        <v>75863835</v>
      </c>
    </row>
    <row r="12" spans="1:10" s="1" customFormat="1" ht="41.4" x14ac:dyDescent="0.3">
      <c r="A12" s="6" t="s">
        <v>7</v>
      </c>
      <c r="B12" s="66" t="s">
        <v>8</v>
      </c>
      <c r="C12" s="67"/>
      <c r="D12" s="6" t="s">
        <v>15</v>
      </c>
      <c r="E12" s="6" t="s">
        <v>16</v>
      </c>
      <c r="F12" s="6"/>
      <c r="G12" s="6"/>
      <c r="H12" s="8">
        <v>0</v>
      </c>
      <c r="I12" s="8">
        <v>0</v>
      </c>
      <c r="J12" s="8">
        <v>0</v>
      </c>
    </row>
    <row r="13" spans="1:10" s="1" customFormat="1" ht="55.2" x14ac:dyDescent="0.3">
      <c r="A13" s="6" t="s">
        <v>7</v>
      </c>
      <c r="B13" s="66" t="s">
        <v>8</v>
      </c>
      <c r="C13" s="67"/>
      <c r="D13" s="6" t="s">
        <v>17</v>
      </c>
      <c r="E13" s="6" t="s">
        <v>18</v>
      </c>
      <c r="F13" s="6"/>
      <c r="G13" s="6"/>
      <c r="H13" s="8">
        <v>128594000</v>
      </c>
      <c r="I13" s="8">
        <v>168481410</v>
      </c>
      <c r="J13" s="8">
        <v>168481410</v>
      </c>
    </row>
    <row r="14" spans="1:10" s="1" customFormat="1" ht="41.4" x14ac:dyDescent="0.3">
      <c r="A14" s="6" t="s">
        <v>7</v>
      </c>
      <c r="B14" s="66" t="s">
        <v>8</v>
      </c>
      <c r="C14" s="67"/>
      <c r="D14" s="6" t="s">
        <v>19</v>
      </c>
      <c r="E14" s="6" t="s">
        <v>20</v>
      </c>
      <c r="F14" s="6"/>
      <c r="G14" s="6"/>
      <c r="H14" s="8">
        <v>50000</v>
      </c>
      <c r="I14" s="8">
        <v>66000</v>
      </c>
      <c r="J14" s="8">
        <v>85972</v>
      </c>
    </row>
    <row r="15" spans="1:10" s="1" customFormat="1" ht="41.4" x14ac:dyDescent="0.3">
      <c r="A15" s="6" t="s">
        <v>7</v>
      </c>
      <c r="B15" s="66" t="s">
        <v>8</v>
      </c>
      <c r="C15" s="67"/>
      <c r="D15" s="6" t="s">
        <v>21</v>
      </c>
      <c r="E15" s="6" t="s">
        <v>22</v>
      </c>
      <c r="F15" s="6"/>
      <c r="G15" s="6"/>
      <c r="H15" s="8">
        <v>440000</v>
      </c>
      <c r="I15" s="8">
        <v>1247000</v>
      </c>
      <c r="J15" s="8">
        <v>1423988</v>
      </c>
    </row>
    <row r="16" spans="1:10" s="1" customFormat="1" ht="55.2" x14ac:dyDescent="0.3">
      <c r="A16" s="6" t="s">
        <v>7</v>
      </c>
      <c r="B16" s="66" t="s">
        <v>8</v>
      </c>
      <c r="C16" s="67"/>
      <c r="D16" s="6" t="s">
        <v>264</v>
      </c>
      <c r="E16" s="6" t="s">
        <v>265</v>
      </c>
      <c r="F16" s="6"/>
      <c r="G16" s="6"/>
      <c r="H16" s="8">
        <v>140000</v>
      </c>
      <c r="I16" s="8">
        <v>140000</v>
      </c>
      <c r="J16" s="8">
        <v>68130</v>
      </c>
    </row>
    <row r="17" spans="1:10" s="1" customFormat="1" ht="55.2" x14ac:dyDescent="0.3">
      <c r="A17" s="6" t="s">
        <v>7</v>
      </c>
      <c r="B17" s="66" t="s">
        <v>8</v>
      </c>
      <c r="C17" s="67"/>
      <c r="D17" s="6">
        <v>300100</v>
      </c>
      <c r="E17" s="6" t="s">
        <v>318</v>
      </c>
      <c r="F17" s="6"/>
      <c r="G17" s="6"/>
      <c r="H17" s="8">
        <v>70000</v>
      </c>
      <c r="I17" s="8">
        <v>728000</v>
      </c>
      <c r="J17" s="8">
        <v>728688</v>
      </c>
    </row>
    <row r="18" spans="1:10" s="1" customFormat="1" ht="41.4" x14ac:dyDescent="0.3">
      <c r="A18" s="6" t="s">
        <v>7</v>
      </c>
      <c r="B18" s="66" t="s">
        <v>8</v>
      </c>
      <c r="C18" s="67"/>
      <c r="D18" s="6" t="s">
        <v>23</v>
      </c>
      <c r="E18" s="6" t="s">
        <v>24</v>
      </c>
      <c r="F18" s="6"/>
      <c r="G18" s="6"/>
      <c r="H18" s="8">
        <v>61000</v>
      </c>
      <c r="I18" s="8">
        <v>181000</v>
      </c>
      <c r="J18" s="8">
        <v>199091</v>
      </c>
    </row>
    <row r="19" spans="1:10" s="1" customFormat="1" x14ac:dyDescent="0.3">
      <c r="A19" s="6" t="s">
        <v>7</v>
      </c>
      <c r="B19" s="66" t="s">
        <v>8</v>
      </c>
      <c r="C19" s="67"/>
      <c r="D19" s="6" t="s">
        <v>266</v>
      </c>
      <c r="E19" s="6" t="s">
        <v>267</v>
      </c>
      <c r="F19" s="6"/>
      <c r="G19" s="6"/>
      <c r="H19" s="8">
        <v>0</v>
      </c>
      <c r="I19" s="8">
        <v>0</v>
      </c>
      <c r="J19" s="8">
        <v>0</v>
      </c>
    </row>
    <row r="20" spans="1:10" s="1" customFormat="1" ht="27.6" x14ac:dyDescent="0.3">
      <c r="A20" s="6" t="s">
        <v>7</v>
      </c>
      <c r="B20" s="66" t="s">
        <v>8</v>
      </c>
      <c r="C20" s="67"/>
      <c r="D20" s="6">
        <v>331300</v>
      </c>
      <c r="E20" s="6" t="s">
        <v>372</v>
      </c>
      <c r="F20" s="6"/>
      <c r="G20" s="6"/>
      <c r="H20" s="8">
        <v>2000000</v>
      </c>
      <c r="I20" s="8">
        <v>2000000</v>
      </c>
      <c r="J20" s="8">
        <v>2038706</v>
      </c>
    </row>
    <row r="21" spans="1:10" s="1" customFormat="1" ht="55.2" x14ac:dyDescent="0.3">
      <c r="A21" s="6" t="s">
        <v>7</v>
      </c>
      <c r="B21" s="66" t="s">
        <v>8</v>
      </c>
      <c r="C21" s="67"/>
      <c r="D21" s="6" t="s">
        <v>25</v>
      </c>
      <c r="E21" s="6" t="s">
        <v>26</v>
      </c>
      <c r="F21" s="6"/>
      <c r="G21" s="6"/>
      <c r="H21" s="8">
        <v>3000</v>
      </c>
      <c r="I21" s="8">
        <v>3000</v>
      </c>
      <c r="J21" s="8">
        <v>3000</v>
      </c>
    </row>
    <row r="22" spans="1:10" s="1" customFormat="1" ht="27.6" x14ac:dyDescent="0.3">
      <c r="A22" s="6" t="s">
        <v>7</v>
      </c>
      <c r="B22" s="66" t="s">
        <v>8</v>
      </c>
      <c r="C22" s="67"/>
      <c r="D22" s="6" t="s">
        <v>268</v>
      </c>
      <c r="E22" s="6" t="s">
        <v>269</v>
      </c>
      <c r="F22" s="6"/>
      <c r="G22" s="6"/>
      <c r="H22" s="8">
        <v>0</v>
      </c>
      <c r="I22" s="8">
        <v>0</v>
      </c>
      <c r="J22" s="8">
        <v>2351</v>
      </c>
    </row>
    <row r="23" spans="1:10" s="1" customFormat="1" ht="41.4" x14ac:dyDescent="0.3">
      <c r="A23" s="6" t="s">
        <v>7</v>
      </c>
      <c r="B23" s="66" t="s">
        <v>8</v>
      </c>
      <c r="C23" s="67"/>
      <c r="D23" s="6">
        <v>360500</v>
      </c>
      <c r="E23" s="6" t="s">
        <v>373</v>
      </c>
      <c r="F23" s="6"/>
      <c r="G23" s="6"/>
      <c r="H23" s="8">
        <v>0</v>
      </c>
      <c r="I23" s="8">
        <v>0</v>
      </c>
      <c r="J23" s="8">
        <v>0</v>
      </c>
    </row>
    <row r="24" spans="1:10" s="1" customFormat="1" x14ac:dyDescent="0.3">
      <c r="A24" s="6" t="s">
        <v>7</v>
      </c>
      <c r="B24" s="66" t="s">
        <v>8</v>
      </c>
      <c r="C24" s="67"/>
      <c r="D24" s="6">
        <v>365000</v>
      </c>
      <c r="E24" s="6" t="s">
        <v>27</v>
      </c>
      <c r="F24" s="6"/>
      <c r="G24" s="6"/>
      <c r="H24" s="8">
        <v>165000</v>
      </c>
      <c r="I24" s="8">
        <v>305000</v>
      </c>
      <c r="J24" s="8">
        <v>319372</v>
      </c>
    </row>
    <row r="25" spans="1:10" s="1" customFormat="1" ht="55.2" x14ac:dyDescent="0.3">
      <c r="A25" s="6" t="s">
        <v>7</v>
      </c>
      <c r="B25" s="66" t="s">
        <v>8</v>
      </c>
      <c r="C25" s="67"/>
      <c r="D25" s="6" t="s">
        <v>28</v>
      </c>
      <c r="E25" s="6" t="s">
        <v>29</v>
      </c>
      <c r="F25" s="6"/>
      <c r="G25" s="6"/>
      <c r="H25" s="8">
        <v>-40819500</v>
      </c>
      <c r="I25" s="8">
        <v>-51534500</v>
      </c>
      <c r="J25" s="8">
        <v>-18000000</v>
      </c>
    </row>
    <row r="26" spans="1:10" s="1" customFormat="1" x14ac:dyDescent="0.3">
      <c r="A26" s="6" t="s">
        <v>7</v>
      </c>
      <c r="B26" s="66" t="s">
        <v>8</v>
      </c>
      <c r="C26" s="67"/>
      <c r="D26" s="6">
        <v>375000</v>
      </c>
      <c r="E26" s="6" t="s">
        <v>32</v>
      </c>
      <c r="F26" s="6"/>
      <c r="G26" s="6"/>
      <c r="H26" s="8">
        <v>0</v>
      </c>
      <c r="I26" s="8">
        <v>0</v>
      </c>
      <c r="J26" s="8">
        <v>0</v>
      </c>
    </row>
    <row r="27" spans="1:10" s="1" customFormat="1" ht="96.6" x14ac:dyDescent="0.3">
      <c r="A27" s="6" t="s">
        <v>7</v>
      </c>
      <c r="B27" s="66" t="s">
        <v>8</v>
      </c>
      <c r="C27" s="67"/>
      <c r="D27" s="6">
        <v>400600</v>
      </c>
      <c r="E27" s="6" t="s">
        <v>319</v>
      </c>
      <c r="F27" s="6"/>
      <c r="G27" s="6"/>
      <c r="H27" s="8">
        <v>108000</v>
      </c>
      <c r="I27" s="8">
        <v>108000</v>
      </c>
      <c r="J27" s="8">
        <v>0</v>
      </c>
    </row>
    <row r="28" spans="1:10" s="1" customFormat="1" ht="41.4" x14ac:dyDescent="0.3">
      <c r="A28" s="6" t="s">
        <v>7</v>
      </c>
      <c r="B28" s="66" t="s">
        <v>8</v>
      </c>
      <c r="C28" s="67"/>
      <c r="D28" s="6" t="s">
        <v>33</v>
      </c>
      <c r="E28" s="6" t="s">
        <v>34</v>
      </c>
      <c r="F28" s="6"/>
      <c r="G28" s="6"/>
      <c r="H28" s="8">
        <v>758000</v>
      </c>
      <c r="I28" s="8">
        <v>758000</v>
      </c>
      <c r="J28" s="8">
        <v>515892</v>
      </c>
    </row>
    <row r="29" spans="1:10" s="1" customFormat="1" ht="27.6" x14ac:dyDescent="0.3">
      <c r="A29" s="6" t="s">
        <v>7</v>
      </c>
      <c r="B29" s="66" t="s">
        <v>8</v>
      </c>
      <c r="C29" s="67"/>
      <c r="D29" s="6" t="s">
        <v>35</v>
      </c>
      <c r="E29" s="6" t="s">
        <v>36</v>
      </c>
      <c r="F29" s="6"/>
      <c r="G29" s="6"/>
      <c r="H29" s="8">
        <v>0</v>
      </c>
      <c r="I29" s="8">
        <v>957000</v>
      </c>
      <c r="J29" s="8">
        <v>957000</v>
      </c>
    </row>
    <row r="30" spans="1:10" s="1" customFormat="1" ht="69" x14ac:dyDescent="0.3">
      <c r="A30" s="6" t="s">
        <v>7</v>
      </c>
      <c r="B30" s="66" t="s">
        <v>8</v>
      </c>
      <c r="C30" s="67"/>
      <c r="D30" s="6" t="s">
        <v>37</v>
      </c>
      <c r="E30" s="6" t="s">
        <v>38</v>
      </c>
      <c r="F30" s="6"/>
      <c r="G30" s="6"/>
      <c r="H30" s="8">
        <v>6500000</v>
      </c>
      <c r="I30" s="8">
        <v>6500000</v>
      </c>
      <c r="J30" s="8">
        <v>9118318</v>
      </c>
    </row>
    <row r="31" spans="1:10" s="1" customFormat="1" x14ac:dyDescent="0.3">
      <c r="A31" s="72" t="s">
        <v>341</v>
      </c>
      <c r="B31" s="73"/>
      <c r="C31" s="73"/>
      <c r="D31" s="73"/>
      <c r="E31" s="73"/>
      <c r="F31" s="73"/>
      <c r="G31" s="74"/>
      <c r="H31" s="19">
        <f>SUM(H9:H30)</f>
        <v>224282500</v>
      </c>
      <c r="I31" s="19">
        <f>SUM(I9:I30)</f>
        <v>282243910</v>
      </c>
      <c r="J31" s="19">
        <f>SUM(J9:J30)</f>
        <v>315802228</v>
      </c>
    </row>
    <row r="32" spans="1:10" s="1" customFormat="1" ht="27.6" x14ac:dyDescent="0.3">
      <c r="A32" s="6" t="s">
        <v>7</v>
      </c>
      <c r="B32" s="66" t="s">
        <v>8</v>
      </c>
      <c r="C32" s="67"/>
      <c r="D32" s="6" t="s">
        <v>30</v>
      </c>
      <c r="E32" s="6" t="s">
        <v>31</v>
      </c>
      <c r="F32" s="6"/>
      <c r="G32" s="6"/>
      <c r="H32" s="8">
        <v>40819500</v>
      </c>
      <c r="I32" s="8">
        <v>51534500</v>
      </c>
      <c r="J32" s="8">
        <v>18000000</v>
      </c>
    </row>
    <row r="33" spans="1:10" s="1" customFormat="1" ht="82.8" x14ac:dyDescent="0.3">
      <c r="A33" s="6" t="s">
        <v>7</v>
      </c>
      <c r="B33" s="66" t="s">
        <v>8</v>
      </c>
      <c r="C33" s="67"/>
      <c r="D33" s="6" t="s">
        <v>270</v>
      </c>
      <c r="E33" s="6" t="s">
        <v>271</v>
      </c>
      <c r="F33" s="6"/>
      <c r="G33" s="6"/>
      <c r="H33" s="8">
        <v>0</v>
      </c>
      <c r="I33" s="8">
        <v>4662000</v>
      </c>
      <c r="J33" s="8">
        <v>4603000</v>
      </c>
    </row>
    <row r="34" spans="1:10" s="1" customFormat="1" ht="55.2" x14ac:dyDescent="0.3">
      <c r="A34" s="6" t="s">
        <v>7</v>
      </c>
      <c r="B34" s="66" t="s">
        <v>8</v>
      </c>
      <c r="C34" s="67"/>
      <c r="D34" s="6">
        <v>421602</v>
      </c>
      <c r="E34" s="6" t="s">
        <v>320</v>
      </c>
      <c r="F34" s="6"/>
      <c r="G34" s="6"/>
      <c r="H34" s="8">
        <v>0</v>
      </c>
      <c r="I34" s="8">
        <v>0</v>
      </c>
      <c r="J34" s="8">
        <v>0</v>
      </c>
    </row>
    <row r="35" spans="1:10" s="1" customFormat="1" ht="82.8" x14ac:dyDescent="0.3">
      <c r="A35" s="6" t="s">
        <v>7</v>
      </c>
      <c r="B35" s="66" t="s">
        <v>8</v>
      </c>
      <c r="C35" s="67"/>
      <c r="D35" s="6">
        <v>425102</v>
      </c>
      <c r="E35" s="6" t="s">
        <v>374</v>
      </c>
      <c r="F35" s="6"/>
      <c r="G35" s="6"/>
      <c r="H35" s="8">
        <v>0</v>
      </c>
      <c r="I35" s="8">
        <v>0</v>
      </c>
      <c r="J35" s="8">
        <v>70616</v>
      </c>
    </row>
    <row r="36" spans="1:10" s="1" customFormat="1" ht="41.4" x14ac:dyDescent="0.3">
      <c r="A36" s="6" t="s">
        <v>7</v>
      </c>
      <c r="B36" s="66" t="s">
        <v>8</v>
      </c>
      <c r="C36" s="67"/>
      <c r="D36" s="6">
        <v>426500</v>
      </c>
      <c r="E36" s="6" t="s">
        <v>321</v>
      </c>
      <c r="F36" s="6"/>
      <c r="G36" s="6"/>
      <c r="H36" s="8">
        <v>176952000</v>
      </c>
      <c r="I36" s="8">
        <v>176952000</v>
      </c>
      <c r="J36" s="8">
        <v>76469641</v>
      </c>
    </row>
    <row r="37" spans="1:10" s="1" customFormat="1" ht="124.2" x14ac:dyDescent="0.3">
      <c r="A37" s="6" t="s">
        <v>7</v>
      </c>
      <c r="B37" s="66" t="s">
        <v>8</v>
      </c>
      <c r="C37" s="67"/>
      <c r="D37" s="6" t="s">
        <v>272</v>
      </c>
      <c r="E37" s="6" t="s">
        <v>273</v>
      </c>
      <c r="F37" s="6"/>
      <c r="G37" s="6"/>
      <c r="H37" s="8">
        <v>13443000</v>
      </c>
      <c r="I37" s="8">
        <v>14838620</v>
      </c>
      <c r="J37" s="8">
        <v>5074170</v>
      </c>
    </row>
    <row r="38" spans="1:10" s="1" customFormat="1" ht="41.4" x14ac:dyDescent="0.3">
      <c r="A38" s="6" t="s">
        <v>7</v>
      </c>
      <c r="B38" s="66" t="s">
        <v>8</v>
      </c>
      <c r="C38" s="67"/>
      <c r="D38" s="6" t="s">
        <v>39</v>
      </c>
      <c r="E38" s="6" t="s">
        <v>40</v>
      </c>
      <c r="F38" s="6"/>
      <c r="G38" s="6"/>
      <c r="H38" s="8">
        <v>0</v>
      </c>
      <c r="I38" s="8">
        <v>0</v>
      </c>
      <c r="J38" s="8">
        <v>0</v>
      </c>
    </row>
    <row r="39" spans="1:10" s="1" customFormat="1" ht="82.8" x14ac:dyDescent="0.3">
      <c r="A39" s="6" t="s">
        <v>7</v>
      </c>
      <c r="B39" s="66" t="s">
        <v>8</v>
      </c>
      <c r="C39" s="67"/>
      <c r="D39" s="6" t="s">
        <v>274</v>
      </c>
      <c r="E39" s="6" t="s">
        <v>275</v>
      </c>
      <c r="F39" s="6"/>
      <c r="G39" s="6"/>
      <c r="H39" s="8">
        <v>2540000</v>
      </c>
      <c r="I39" s="8">
        <v>2540000</v>
      </c>
      <c r="J39" s="8">
        <v>-28087</v>
      </c>
    </row>
    <row r="40" spans="1:10" s="1" customFormat="1" ht="41.4" x14ac:dyDescent="0.3">
      <c r="A40" s="6" t="s">
        <v>7</v>
      </c>
      <c r="B40" s="66" t="s">
        <v>8</v>
      </c>
      <c r="C40" s="67"/>
      <c r="D40" s="6" t="s">
        <v>276</v>
      </c>
      <c r="E40" s="6" t="s">
        <v>277</v>
      </c>
      <c r="F40" s="6"/>
      <c r="G40" s="6"/>
      <c r="H40" s="8">
        <v>69291000</v>
      </c>
      <c r="I40" s="8">
        <v>69481000</v>
      </c>
      <c r="J40" s="8">
        <v>25014385</v>
      </c>
    </row>
    <row r="41" spans="1:10" s="1" customFormat="1" ht="41.4" x14ac:dyDescent="0.3">
      <c r="A41" s="6" t="s">
        <v>7</v>
      </c>
      <c r="B41" s="66" t="s">
        <v>8</v>
      </c>
      <c r="C41" s="67"/>
      <c r="D41" s="6" t="s">
        <v>278</v>
      </c>
      <c r="E41" s="6" t="s">
        <v>40</v>
      </c>
      <c r="F41" s="6"/>
      <c r="G41" s="6"/>
      <c r="H41" s="8">
        <v>0</v>
      </c>
      <c r="I41" s="8">
        <v>0</v>
      </c>
      <c r="J41" s="8">
        <v>13655</v>
      </c>
    </row>
    <row r="42" spans="1:10" s="1" customFormat="1" x14ac:dyDescent="0.3">
      <c r="A42" s="6" t="s">
        <v>7</v>
      </c>
      <c r="B42" s="66" t="s">
        <v>8</v>
      </c>
      <c r="C42" s="67"/>
      <c r="D42" s="6">
        <v>480103</v>
      </c>
      <c r="E42" s="6" t="s">
        <v>44</v>
      </c>
      <c r="F42" s="6"/>
      <c r="G42" s="6"/>
      <c r="H42" s="8">
        <v>1592000</v>
      </c>
      <c r="I42" s="8">
        <v>8585000</v>
      </c>
      <c r="J42" s="8">
        <v>45309654</v>
      </c>
    </row>
    <row r="43" spans="1:10" s="1" customFormat="1" ht="41.4" x14ac:dyDescent="0.3">
      <c r="A43" s="6" t="s">
        <v>7</v>
      </c>
      <c r="B43" s="66" t="s">
        <v>8</v>
      </c>
      <c r="C43" s="67"/>
      <c r="D43" s="6" t="s">
        <v>279</v>
      </c>
      <c r="E43" s="6" t="s">
        <v>277</v>
      </c>
      <c r="F43" s="6"/>
      <c r="G43" s="6"/>
      <c r="H43" s="8">
        <v>2464000</v>
      </c>
      <c r="I43" s="8">
        <v>4541900</v>
      </c>
      <c r="J43" s="8">
        <v>1406594</v>
      </c>
    </row>
    <row r="44" spans="1:10" s="1" customFormat="1" ht="41.4" x14ac:dyDescent="0.3">
      <c r="A44" s="6" t="s">
        <v>7</v>
      </c>
      <c r="B44" s="66" t="s">
        <v>8</v>
      </c>
      <c r="C44" s="67"/>
      <c r="D44" s="6" t="s">
        <v>280</v>
      </c>
      <c r="E44" s="6" t="s">
        <v>40</v>
      </c>
      <c r="F44" s="6"/>
      <c r="G44" s="6"/>
      <c r="H44" s="8">
        <v>0</v>
      </c>
      <c r="I44" s="8">
        <v>0</v>
      </c>
      <c r="J44" s="8">
        <v>552489</v>
      </c>
    </row>
    <row r="45" spans="1:10" s="1" customFormat="1" ht="30.75" customHeight="1" x14ac:dyDescent="0.3">
      <c r="A45" s="6" t="s">
        <v>7</v>
      </c>
      <c r="B45" s="66" t="s">
        <v>8</v>
      </c>
      <c r="C45" s="67"/>
      <c r="D45" s="6" t="s">
        <v>281</v>
      </c>
      <c r="E45" s="6" t="s">
        <v>44</v>
      </c>
      <c r="F45" s="6"/>
      <c r="G45" s="6"/>
      <c r="H45" s="8">
        <v>799000</v>
      </c>
      <c r="I45" s="8">
        <v>799000</v>
      </c>
      <c r="J45" s="8">
        <v>465600</v>
      </c>
    </row>
    <row r="46" spans="1:10" s="1" customFormat="1" x14ac:dyDescent="0.3">
      <c r="A46" s="72" t="s">
        <v>342</v>
      </c>
      <c r="B46" s="73"/>
      <c r="C46" s="73"/>
      <c r="D46" s="73"/>
      <c r="E46" s="73"/>
      <c r="F46" s="73"/>
      <c r="G46" s="74"/>
      <c r="H46" s="19">
        <f>SUM(H32:H45)</f>
        <v>307900500</v>
      </c>
      <c r="I46" s="19">
        <f>SUM(I32:I45)</f>
        <v>333934020</v>
      </c>
      <c r="J46" s="19">
        <f>SUM(J32:J45)</f>
        <v>176951717</v>
      </c>
    </row>
    <row r="47" spans="1:10" s="1" customFormat="1" x14ac:dyDescent="0.3">
      <c r="A47" s="82" t="s">
        <v>306</v>
      </c>
      <c r="B47" s="83"/>
      <c r="C47" s="83"/>
      <c r="D47" s="83"/>
      <c r="E47" s="83"/>
      <c r="F47" s="83"/>
      <c r="G47" s="84"/>
      <c r="H47" s="9">
        <f>H31+H46</f>
        <v>532183000</v>
      </c>
      <c r="I47" s="9">
        <f t="shared" ref="I47:J47" si="0">I31+I46</f>
        <v>616177930</v>
      </c>
      <c r="J47" s="9">
        <f t="shared" si="0"/>
        <v>492753945</v>
      </c>
    </row>
    <row r="48" spans="1:10" s="1" customFormat="1" ht="27.75" customHeight="1" x14ac:dyDescent="0.3">
      <c r="A48" s="6" t="s">
        <v>72</v>
      </c>
      <c r="B48" s="66" t="s">
        <v>8</v>
      </c>
      <c r="C48" s="67"/>
      <c r="D48" s="6" t="s">
        <v>73</v>
      </c>
      <c r="E48" s="6" t="s">
        <v>74</v>
      </c>
      <c r="F48" s="6" t="s">
        <v>75</v>
      </c>
      <c r="G48" s="6" t="s">
        <v>76</v>
      </c>
      <c r="H48" s="8">
        <v>21490000</v>
      </c>
      <c r="I48" s="8">
        <v>20230000</v>
      </c>
      <c r="J48" s="8">
        <v>19872797</v>
      </c>
    </row>
    <row r="49" spans="1:10" s="1" customFormat="1" ht="41.4" x14ac:dyDescent="0.3">
      <c r="A49" s="6" t="s">
        <v>72</v>
      </c>
      <c r="B49" s="66" t="s">
        <v>8</v>
      </c>
      <c r="C49" s="67"/>
      <c r="D49" s="6" t="s">
        <v>73</v>
      </c>
      <c r="E49" s="6" t="s">
        <v>74</v>
      </c>
      <c r="F49" s="6" t="s">
        <v>77</v>
      </c>
      <c r="G49" s="6" t="s">
        <v>78</v>
      </c>
      <c r="H49" s="8">
        <v>1700000</v>
      </c>
      <c r="I49" s="8">
        <v>1305000</v>
      </c>
      <c r="J49" s="8">
        <v>1242998</v>
      </c>
    </row>
    <row r="50" spans="1:10" s="1" customFormat="1" ht="30.75" customHeight="1" x14ac:dyDescent="0.3">
      <c r="A50" s="6" t="s">
        <v>72</v>
      </c>
      <c r="B50" s="66" t="s">
        <v>8</v>
      </c>
      <c r="C50" s="67"/>
      <c r="D50" s="6" t="s">
        <v>73</v>
      </c>
      <c r="E50" s="6" t="s">
        <v>74</v>
      </c>
      <c r="F50" s="6" t="s">
        <v>79</v>
      </c>
      <c r="G50" s="6" t="s">
        <v>285</v>
      </c>
      <c r="H50" s="8">
        <v>70000</v>
      </c>
      <c r="I50" s="8">
        <v>6000</v>
      </c>
      <c r="J50" s="8">
        <v>2860</v>
      </c>
    </row>
    <row r="51" spans="1:10" s="1" customFormat="1" ht="29.25" customHeight="1" x14ac:dyDescent="0.3">
      <c r="A51" s="6" t="s">
        <v>72</v>
      </c>
      <c r="B51" s="66" t="s">
        <v>8</v>
      </c>
      <c r="C51" s="67"/>
      <c r="D51" s="6" t="s">
        <v>73</v>
      </c>
      <c r="E51" s="6" t="s">
        <v>74</v>
      </c>
      <c r="F51" s="6">
        <v>100114</v>
      </c>
      <c r="G51" s="6" t="s">
        <v>322</v>
      </c>
      <c r="H51" s="8">
        <v>10000</v>
      </c>
      <c r="I51" s="8">
        <v>0</v>
      </c>
      <c r="J51" s="8">
        <v>0</v>
      </c>
    </row>
    <row r="52" spans="1:10" s="1" customFormat="1" ht="32.25" customHeight="1" x14ac:dyDescent="0.3">
      <c r="A52" s="6" t="s">
        <v>72</v>
      </c>
      <c r="B52" s="66" t="s">
        <v>8</v>
      </c>
      <c r="C52" s="67"/>
      <c r="D52" s="6" t="s">
        <v>73</v>
      </c>
      <c r="E52" s="6" t="s">
        <v>74</v>
      </c>
      <c r="F52" s="6">
        <v>100117</v>
      </c>
      <c r="G52" s="6" t="s">
        <v>375</v>
      </c>
      <c r="H52" s="8">
        <v>650000</v>
      </c>
      <c r="I52" s="8">
        <v>710000</v>
      </c>
      <c r="J52" s="8">
        <v>693916</v>
      </c>
    </row>
    <row r="53" spans="1:10" s="1" customFormat="1" ht="27.6" x14ac:dyDescent="0.3">
      <c r="A53" s="6" t="s">
        <v>72</v>
      </c>
      <c r="B53" s="66" t="s">
        <v>8</v>
      </c>
      <c r="C53" s="67"/>
      <c r="D53" s="6" t="s">
        <v>73</v>
      </c>
      <c r="E53" s="6" t="s">
        <v>74</v>
      </c>
      <c r="F53" s="6" t="s">
        <v>248</v>
      </c>
      <c r="G53" s="6" t="s">
        <v>249</v>
      </c>
      <c r="H53" s="8">
        <v>400000</v>
      </c>
      <c r="I53" s="8">
        <v>350000</v>
      </c>
      <c r="J53" s="8">
        <v>270000</v>
      </c>
    </row>
    <row r="54" spans="1:10" s="1" customFormat="1" x14ac:dyDescent="0.3">
      <c r="A54" s="6" t="s">
        <v>72</v>
      </c>
      <c r="B54" s="66" t="s">
        <v>8</v>
      </c>
      <c r="C54" s="67"/>
      <c r="D54" s="6" t="s">
        <v>73</v>
      </c>
      <c r="E54" s="6" t="s">
        <v>74</v>
      </c>
      <c r="F54" s="6" t="s">
        <v>286</v>
      </c>
      <c r="G54" s="6" t="s">
        <v>287</v>
      </c>
      <c r="H54" s="8">
        <v>290000</v>
      </c>
      <c r="I54" s="8">
        <v>281000</v>
      </c>
      <c r="J54" s="8">
        <v>278400</v>
      </c>
    </row>
    <row r="55" spans="1:10" s="1" customFormat="1" ht="27.6" x14ac:dyDescent="0.3">
      <c r="A55" s="6" t="s">
        <v>72</v>
      </c>
      <c r="B55" s="66" t="s">
        <v>8</v>
      </c>
      <c r="C55" s="67"/>
      <c r="D55" s="6" t="s">
        <v>73</v>
      </c>
      <c r="E55" s="6" t="s">
        <v>74</v>
      </c>
      <c r="F55" s="6" t="s">
        <v>82</v>
      </c>
      <c r="G55" s="6" t="s">
        <v>83</v>
      </c>
      <c r="H55" s="8">
        <v>400000</v>
      </c>
      <c r="I55" s="8">
        <v>160000</v>
      </c>
      <c r="J55" s="8">
        <v>120626</v>
      </c>
    </row>
    <row r="56" spans="1:10" s="1" customFormat="1" ht="27.6" x14ac:dyDescent="0.3">
      <c r="A56" s="6" t="s">
        <v>72</v>
      </c>
      <c r="B56" s="66" t="s">
        <v>8</v>
      </c>
      <c r="C56" s="67"/>
      <c r="D56" s="6" t="s">
        <v>73</v>
      </c>
      <c r="E56" s="6" t="s">
        <v>74</v>
      </c>
      <c r="F56" s="6" t="s">
        <v>288</v>
      </c>
      <c r="G56" s="6" t="s">
        <v>289</v>
      </c>
      <c r="H56" s="8">
        <v>490000</v>
      </c>
      <c r="I56" s="8">
        <v>490000</v>
      </c>
      <c r="J56" s="8">
        <v>486588</v>
      </c>
    </row>
    <row r="57" spans="1:10" s="1" customFormat="1" x14ac:dyDescent="0.3">
      <c r="A57" s="6" t="s">
        <v>72</v>
      </c>
      <c r="B57" s="66" t="s">
        <v>8</v>
      </c>
      <c r="C57" s="67"/>
      <c r="D57" s="6" t="s">
        <v>73</v>
      </c>
      <c r="E57" s="6" t="s">
        <v>74</v>
      </c>
      <c r="F57" s="6" t="s">
        <v>84</v>
      </c>
      <c r="G57" s="6" t="s">
        <v>85</v>
      </c>
      <c r="H57" s="8">
        <v>400000</v>
      </c>
      <c r="I57" s="8">
        <v>400000</v>
      </c>
      <c r="J57" s="8">
        <v>352169</v>
      </c>
    </row>
    <row r="58" spans="1:10" s="1" customFormat="1" ht="27.6" x14ac:dyDescent="0.3">
      <c r="A58" s="6" t="s">
        <v>72</v>
      </c>
      <c r="B58" s="66" t="s">
        <v>8</v>
      </c>
      <c r="C58" s="67"/>
      <c r="D58" s="6" t="s">
        <v>73</v>
      </c>
      <c r="E58" s="6" t="s">
        <v>74</v>
      </c>
      <c r="F58" s="6" t="s">
        <v>86</v>
      </c>
      <c r="G58" s="6" t="s">
        <v>87</v>
      </c>
      <c r="H58" s="8">
        <v>75000</v>
      </c>
      <c r="I58" s="8">
        <v>83500</v>
      </c>
      <c r="J58" s="8">
        <v>83083</v>
      </c>
    </row>
    <row r="59" spans="1:10" s="1" customFormat="1" ht="27.6" x14ac:dyDescent="0.3">
      <c r="A59" s="6" t="s">
        <v>72</v>
      </c>
      <c r="B59" s="66" t="s">
        <v>8</v>
      </c>
      <c r="C59" s="67"/>
      <c r="D59" s="6" t="s">
        <v>73</v>
      </c>
      <c r="E59" s="6" t="s">
        <v>74</v>
      </c>
      <c r="F59" s="6" t="s">
        <v>88</v>
      </c>
      <c r="G59" s="6" t="s">
        <v>89</v>
      </c>
      <c r="H59" s="8">
        <v>350000</v>
      </c>
      <c r="I59" s="8">
        <v>220000</v>
      </c>
      <c r="J59" s="8">
        <v>208436</v>
      </c>
    </row>
    <row r="60" spans="1:10" s="1" customFormat="1" ht="29.25" customHeight="1" x14ac:dyDescent="0.3">
      <c r="A60" s="6" t="s">
        <v>72</v>
      </c>
      <c r="B60" s="66" t="s">
        <v>8</v>
      </c>
      <c r="C60" s="67"/>
      <c r="D60" s="6" t="s">
        <v>73</v>
      </c>
      <c r="E60" s="6" t="s">
        <v>74</v>
      </c>
      <c r="F60" s="6" t="s">
        <v>90</v>
      </c>
      <c r="G60" s="6" t="s">
        <v>91</v>
      </c>
      <c r="H60" s="8">
        <v>90000</v>
      </c>
      <c r="I60" s="8">
        <v>50000</v>
      </c>
      <c r="J60" s="8">
        <v>32552</v>
      </c>
    </row>
    <row r="61" spans="1:10" s="1" customFormat="1" ht="28.5" customHeight="1" x14ac:dyDescent="0.3">
      <c r="A61" s="6" t="s">
        <v>72</v>
      </c>
      <c r="B61" s="66" t="s">
        <v>8</v>
      </c>
      <c r="C61" s="67"/>
      <c r="D61" s="6" t="s">
        <v>73</v>
      </c>
      <c r="E61" s="6" t="s">
        <v>74</v>
      </c>
      <c r="F61" s="6" t="s">
        <v>92</v>
      </c>
      <c r="G61" s="6" t="s">
        <v>93</v>
      </c>
      <c r="H61" s="8">
        <v>276000</v>
      </c>
      <c r="I61" s="8">
        <v>276000</v>
      </c>
      <c r="J61" s="8">
        <v>36149</v>
      </c>
    </row>
    <row r="62" spans="1:10" s="1" customFormat="1" ht="29.25" customHeight="1" x14ac:dyDescent="0.3">
      <c r="A62" s="6" t="s">
        <v>72</v>
      </c>
      <c r="B62" s="66" t="s">
        <v>8</v>
      </c>
      <c r="C62" s="67"/>
      <c r="D62" s="6" t="s">
        <v>73</v>
      </c>
      <c r="E62" s="6" t="s">
        <v>74</v>
      </c>
      <c r="F62" s="6" t="s">
        <v>94</v>
      </c>
      <c r="G62" s="6" t="s">
        <v>95</v>
      </c>
      <c r="H62" s="8">
        <v>70000</v>
      </c>
      <c r="I62" s="8">
        <v>70000</v>
      </c>
      <c r="J62" s="8">
        <v>59360</v>
      </c>
    </row>
    <row r="63" spans="1:10" s="1" customFormat="1" ht="33" customHeight="1" x14ac:dyDescent="0.3">
      <c r="A63" s="6" t="s">
        <v>72</v>
      </c>
      <c r="B63" s="66" t="s">
        <v>8</v>
      </c>
      <c r="C63" s="67"/>
      <c r="D63" s="6" t="s">
        <v>73</v>
      </c>
      <c r="E63" s="6" t="s">
        <v>74</v>
      </c>
      <c r="F63" s="6" t="s">
        <v>96</v>
      </c>
      <c r="G63" s="6" t="s">
        <v>97</v>
      </c>
      <c r="H63" s="8">
        <v>25000</v>
      </c>
      <c r="I63" s="8">
        <v>25000</v>
      </c>
      <c r="J63" s="8">
        <v>5085</v>
      </c>
    </row>
    <row r="64" spans="1:10" s="1" customFormat="1" ht="27.6" x14ac:dyDescent="0.3">
      <c r="A64" s="6" t="s">
        <v>72</v>
      </c>
      <c r="B64" s="66" t="s">
        <v>8</v>
      </c>
      <c r="C64" s="67"/>
      <c r="D64" s="6" t="s">
        <v>73</v>
      </c>
      <c r="E64" s="6" t="s">
        <v>74</v>
      </c>
      <c r="F64" s="6" t="s">
        <v>98</v>
      </c>
      <c r="G64" s="6" t="s">
        <v>99</v>
      </c>
      <c r="H64" s="8">
        <v>240000</v>
      </c>
      <c r="I64" s="8">
        <v>194000</v>
      </c>
      <c r="J64" s="8">
        <v>190487</v>
      </c>
    </row>
    <row r="65" spans="1:10" s="1" customFormat="1" ht="41.4" x14ac:dyDescent="0.3">
      <c r="A65" s="6" t="s">
        <v>72</v>
      </c>
      <c r="B65" s="66" t="s">
        <v>8</v>
      </c>
      <c r="C65" s="67"/>
      <c r="D65" s="6" t="s">
        <v>73</v>
      </c>
      <c r="E65" s="6" t="s">
        <v>74</v>
      </c>
      <c r="F65" s="6" t="s">
        <v>100</v>
      </c>
      <c r="G65" s="6" t="s">
        <v>101</v>
      </c>
      <c r="H65" s="8">
        <v>1160000</v>
      </c>
      <c r="I65" s="8">
        <v>1070000</v>
      </c>
      <c r="J65" s="8">
        <v>1037643</v>
      </c>
    </row>
    <row r="66" spans="1:10" s="1" customFormat="1" ht="41.4" x14ac:dyDescent="0.3">
      <c r="A66" s="6" t="s">
        <v>72</v>
      </c>
      <c r="B66" s="66" t="s">
        <v>8</v>
      </c>
      <c r="C66" s="67"/>
      <c r="D66" s="6" t="s">
        <v>73</v>
      </c>
      <c r="E66" s="6" t="s">
        <v>74</v>
      </c>
      <c r="F66" s="6" t="s">
        <v>102</v>
      </c>
      <c r="G66" s="6" t="s">
        <v>103</v>
      </c>
      <c r="H66" s="8">
        <v>300000</v>
      </c>
      <c r="I66" s="8">
        <v>220000</v>
      </c>
      <c r="J66" s="8">
        <v>188502</v>
      </c>
    </row>
    <row r="67" spans="1:10" s="1" customFormat="1" ht="30.75" customHeight="1" x14ac:dyDescent="0.3">
      <c r="A67" s="6" t="s">
        <v>72</v>
      </c>
      <c r="B67" s="66" t="s">
        <v>8</v>
      </c>
      <c r="C67" s="67"/>
      <c r="D67" s="6" t="s">
        <v>73</v>
      </c>
      <c r="E67" s="6" t="s">
        <v>74</v>
      </c>
      <c r="F67" s="6" t="s">
        <v>104</v>
      </c>
      <c r="G67" s="6" t="s">
        <v>105</v>
      </c>
      <c r="H67" s="8">
        <v>150000</v>
      </c>
      <c r="I67" s="8">
        <v>87850</v>
      </c>
      <c r="J67" s="8">
        <v>75701</v>
      </c>
    </row>
    <row r="68" spans="1:10" s="1" customFormat="1" x14ac:dyDescent="0.3">
      <c r="A68" s="6" t="s">
        <v>72</v>
      </c>
      <c r="B68" s="66" t="s">
        <v>8</v>
      </c>
      <c r="C68" s="67"/>
      <c r="D68" s="6" t="s">
        <v>73</v>
      </c>
      <c r="E68" s="6" t="s">
        <v>74</v>
      </c>
      <c r="F68" s="6" t="s">
        <v>106</v>
      </c>
      <c r="G68" s="6" t="s">
        <v>107</v>
      </c>
      <c r="H68" s="8">
        <v>150000</v>
      </c>
      <c r="I68" s="8">
        <v>150000</v>
      </c>
      <c r="J68" s="8">
        <v>93669</v>
      </c>
    </row>
    <row r="69" spans="1:10" s="1" customFormat="1" ht="27.6" x14ac:dyDescent="0.3">
      <c r="A69" s="6" t="s">
        <v>72</v>
      </c>
      <c r="B69" s="66" t="s">
        <v>8</v>
      </c>
      <c r="C69" s="67"/>
      <c r="D69" s="6" t="s">
        <v>73</v>
      </c>
      <c r="E69" s="6" t="s">
        <v>74</v>
      </c>
      <c r="F69" s="6" t="s">
        <v>108</v>
      </c>
      <c r="G69" s="6" t="s">
        <v>109</v>
      </c>
      <c r="H69" s="8">
        <v>60000</v>
      </c>
      <c r="I69" s="8">
        <v>60000</v>
      </c>
      <c r="J69" s="8">
        <v>3548</v>
      </c>
    </row>
    <row r="70" spans="1:10" s="1" customFormat="1" ht="27.75" customHeight="1" x14ac:dyDescent="0.3">
      <c r="A70" s="6" t="s">
        <v>72</v>
      </c>
      <c r="B70" s="66" t="s">
        <v>8</v>
      </c>
      <c r="C70" s="67"/>
      <c r="D70" s="6" t="s">
        <v>73</v>
      </c>
      <c r="E70" s="6" t="s">
        <v>74</v>
      </c>
      <c r="F70" s="6" t="s">
        <v>110</v>
      </c>
      <c r="G70" s="6" t="s">
        <v>111</v>
      </c>
      <c r="H70" s="8">
        <v>70000</v>
      </c>
      <c r="I70" s="8">
        <v>20000</v>
      </c>
      <c r="J70" s="8">
        <v>0</v>
      </c>
    </row>
    <row r="71" spans="1:10" s="1" customFormat="1" ht="27.6" x14ac:dyDescent="0.3">
      <c r="A71" s="6" t="s">
        <v>72</v>
      </c>
      <c r="B71" s="66" t="s">
        <v>8</v>
      </c>
      <c r="C71" s="67"/>
      <c r="D71" s="6" t="s">
        <v>73</v>
      </c>
      <c r="E71" s="6" t="s">
        <v>74</v>
      </c>
      <c r="F71" s="6">
        <v>201100</v>
      </c>
      <c r="G71" s="6" t="s">
        <v>161</v>
      </c>
      <c r="H71" s="8">
        <v>10000</v>
      </c>
      <c r="I71" s="8">
        <v>8300</v>
      </c>
      <c r="J71" s="8">
        <v>0</v>
      </c>
    </row>
    <row r="72" spans="1:10" s="1" customFormat="1" ht="29.25" customHeight="1" x14ac:dyDescent="0.3">
      <c r="A72" s="6" t="s">
        <v>72</v>
      </c>
      <c r="B72" s="66" t="s">
        <v>8</v>
      </c>
      <c r="C72" s="67"/>
      <c r="D72" s="6" t="s">
        <v>73</v>
      </c>
      <c r="E72" s="6" t="s">
        <v>74</v>
      </c>
      <c r="F72" s="6" t="s">
        <v>112</v>
      </c>
      <c r="G72" s="6" t="s">
        <v>113</v>
      </c>
      <c r="H72" s="8">
        <v>500000</v>
      </c>
      <c r="I72" s="8">
        <v>120000</v>
      </c>
      <c r="J72" s="8">
        <v>80793</v>
      </c>
    </row>
    <row r="73" spans="1:10" s="1" customFormat="1" ht="30" customHeight="1" x14ac:dyDescent="0.3">
      <c r="A73" s="6" t="s">
        <v>72</v>
      </c>
      <c r="B73" s="66" t="s">
        <v>8</v>
      </c>
      <c r="C73" s="67"/>
      <c r="D73" s="6" t="s">
        <v>73</v>
      </c>
      <c r="E73" s="6" t="s">
        <v>74</v>
      </c>
      <c r="F73" s="6" t="s">
        <v>114</v>
      </c>
      <c r="G73" s="6" t="s">
        <v>115</v>
      </c>
      <c r="H73" s="8">
        <v>150000</v>
      </c>
      <c r="I73" s="8">
        <v>20000</v>
      </c>
      <c r="J73" s="8">
        <v>16688</v>
      </c>
    </row>
    <row r="74" spans="1:10" s="1" customFormat="1" ht="30.75" customHeight="1" x14ac:dyDescent="0.3">
      <c r="A74" s="6" t="s">
        <v>72</v>
      </c>
      <c r="B74" s="66" t="s">
        <v>8</v>
      </c>
      <c r="C74" s="67"/>
      <c r="D74" s="6" t="s">
        <v>73</v>
      </c>
      <c r="E74" s="6" t="s">
        <v>74</v>
      </c>
      <c r="F74" s="6" t="s">
        <v>116</v>
      </c>
      <c r="G74" s="6" t="s">
        <v>117</v>
      </c>
      <c r="H74" s="8">
        <v>20000</v>
      </c>
      <c r="I74" s="8">
        <v>20000</v>
      </c>
      <c r="J74" s="8">
        <v>11408</v>
      </c>
    </row>
    <row r="75" spans="1:10" s="1" customFormat="1" ht="82.8" x14ac:dyDescent="0.3">
      <c r="A75" s="6" t="s">
        <v>72</v>
      </c>
      <c r="B75" s="66" t="s">
        <v>8</v>
      </c>
      <c r="C75" s="67"/>
      <c r="D75" s="6" t="s">
        <v>73</v>
      </c>
      <c r="E75" s="6" t="s">
        <v>74</v>
      </c>
      <c r="F75" s="6" t="s">
        <v>118</v>
      </c>
      <c r="G75" s="6" t="s">
        <v>119</v>
      </c>
      <c r="H75" s="8">
        <v>600000</v>
      </c>
      <c r="I75" s="8">
        <v>20000</v>
      </c>
      <c r="J75" s="8">
        <v>4652</v>
      </c>
    </row>
    <row r="76" spans="1:10" s="1" customFormat="1" ht="30.75" customHeight="1" x14ac:dyDescent="0.3">
      <c r="A76" s="6" t="s">
        <v>72</v>
      </c>
      <c r="B76" s="66" t="s">
        <v>8</v>
      </c>
      <c r="C76" s="67"/>
      <c r="D76" s="6" t="s">
        <v>73</v>
      </c>
      <c r="E76" s="6" t="s">
        <v>74</v>
      </c>
      <c r="F76" s="6" t="s">
        <v>120</v>
      </c>
      <c r="G76" s="6" t="s">
        <v>121</v>
      </c>
      <c r="H76" s="8">
        <v>124500</v>
      </c>
      <c r="I76" s="8">
        <v>24500</v>
      </c>
      <c r="J76" s="8">
        <v>9046</v>
      </c>
    </row>
    <row r="77" spans="1:10" s="1" customFormat="1" ht="55.2" x14ac:dyDescent="0.3">
      <c r="A77" s="6" t="s">
        <v>72</v>
      </c>
      <c r="B77" s="66" t="s">
        <v>8</v>
      </c>
      <c r="C77" s="67"/>
      <c r="D77" s="6" t="s">
        <v>73</v>
      </c>
      <c r="E77" s="6" t="s">
        <v>74</v>
      </c>
      <c r="F77" s="6" t="s">
        <v>290</v>
      </c>
      <c r="G77" s="6" t="s">
        <v>291</v>
      </c>
      <c r="H77" s="8">
        <v>6500</v>
      </c>
      <c r="I77" s="8">
        <v>6500</v>
      </c>
      <c r="J77" s="8">
        <v>3963</v>
      </c>
    </row>
    <row r="78" spans="1:10" s="1" customFormat="1" ht="27.6" x14ac:dyDescent="0.3">
      <c r="A78" s="6" t="s">
        <v>72</v>
      </c>
      <c r="B78" s="66" t="s">
        <v>8</v>
      </c>
      <c r="C78" s="67"/>
      <c r="D78" s="6" t="s">
        <v>73</v>
      </c>
      <c r="E78" s="6" t="s">
        <v>74</v>
      </c>
      <c r="F78" s="6" t="s">
        <v>122</v>
      </c>
      <c r="G78" s="6" t="s">
        <v>123</v>
      </c>
      <c r="H78" s="8">
        <v>212000</v>
      </c>
      <c r="I78" s="8">
        <v>198500</v>
      </c>
      <c r="J78" s="8">
        <v>67650</v>
      </c>
    </row>
    <row r="79" spans="1:10" s="1" customFormat="1" ht="33" customHeight="1" x14ac:dyDescent="0.3">
      <c r="A79" s="10" t="s">
        <v>72</v>
      </c>
      <c r="B79" s="85" t="s">
        <v>8</v>
      </c>
      <c r="C79" s="86"/>
      <c r="D79" s="10" t="s">
        <v>73</v>
      </c>
      <c r="E79" s="10" t="s">
        <v>74</v>
      </c>
      <c r="F79" s="10" t="s">
        <v>124</v>
      </c>
      <c r="G79" s="10" t="s">
        <v>125</v>
      </c>
      <c r="H79" s="11">
        <v>150000</v>
      </c>
      <c r="I79" s="11">
        <v>25000</v>
      </c>
      <c r="J79" s="11">
        <v>24724</v>
      </c>
    </row>
    <row r="80" spans="1:10" s="1" customFormat="1" ht="41.4" x14ac:dyDescent="0.3">
      <c r="A80" s="12" t="s">
        <v>72</v>
      </c>
      <c r="B80" s="87" t="s">
        <v>8</v>
      </c>
      <c r="C80" s="87"/>
      <c r="D80" s="12" t="s">
        <v>73</v>
      </c>
      <c r="E80" s="12" t="s">
        <v>74</v>
      </c>
      <c r="F80" s="12" t="s">
        <v>292</v>
      </c>
      <c r="G80" s="12" t="s">
        <v>293</v>
      </c>
      <c r="H80" s="13">
        <v>150000</v>
      </c>
      <c r="I80" s="13">
        <v>150000</v>
      </c>
      <c r="J80" s="13">
        <v>133050</v>
      </c>
    </row>
    <row r="81" spans="1:10" s="1" customFormat="1" ht="69" x14ac:dyDescent="0.3">
      <c r="A81" s="16" t="s">
        <v>72</v>
      </c>
      <c r="B81" s="91" t="s">
        <v>8</v>
      </c>
      <c r="C81" s="92"/>
      <c r="D81" s="16" t="s">
        <v>73</v>
      </c>
      <c r="E81" s="16" t="s">
        <v>74</v>
      </c>
      <c r="F81" s="16" t="s">
        <v>134</v>
      </c>
      <c r="G81" s="16" t="s">
        <v>135</v>
      </c>
      <c r="H81" s="14">
        <v>0</v>
      </c>
      <c r="I81" s="14">
        <v>-111700</v>
      </c>
      <c r="J81" s="14">
        <v>-111805</v>
      </c>
    </row>
    <row r="82" spans="1:10" s="1" customFormat="1" x14ac:dyDescent="0.3">
      <c r="A82" s="71" t="s">
        <v>344</v>
      </c>
      <c r="B82" s="71"/>
      <c r="C82" s="71"/>
      <c r="D82" s="71"/>
      <c r="E82" s="71"/>
      <c r="F82" s="71"/>
      <c r="G82" s="71"/>
      <c r="H82" s="26">
        <f>SUM(H48:H81)</f>
        <v>30839000</v>
      </c>
      <c r="I82" s="26">
        <f>SUM(I48:I81)</f>
        <v>26939450</v>
      </c>
      <c r="J82" s="26">
        <f>SUM(J48:J81)</f>
        <v>25574738</v>
      </c>
    </row>
    <row r="83" spans="1:10" s="1" customFormat="1" ht="41.4" x14ac:dyDescent="0.3">
      <c r="A83" s="15" t="s">
        <v>72</v>
      </c>
      <c r="B83" s="93" t="s">
        <v>8</v>
      </c>
      <c r="C83" s="94"/>
      <c r="D83" s="15">
        <v>540500</v>
      </c>
      <c r="E83" s="15" t="s">
        <v>325</v>
      </c>
      <c r="F83" s="15">
        <v>500400</v>
      </c>
      <c r="G83" s="15" t="s">
        <v>325</v>
      </c>
      <c r="H83" s="8">
        <v>500000</v>
      </c>
      <c r="I83" s="8">
        <v>0</v>
      </c>
      <c r="J83" s="8">
        <v>0</v>
      </c>
    </row>
    <row r="84" spans="1:10" s="1" customFormat="1" ht="27.6" x14ac:dyDescent="0.3">
      <c r="A84" s="6" t="s">
        <v>72</v>
      </c>
      <c r="B84" s="66" t="s">
        <v>8</v>
      </c>
      <c r="C84" s="67"/>
      <c r="D84" s="6" t="s">
        <v>138</v>
      </c>
      <c r="E84" s="6" t="s">
        <v>139</v>
      </c>
      <c r="F84" s="6" t="s">
        <v>140</v>
      </c>
      <c r="G84" s="6" t="s">
        <v>141</v>
      </c>
      <c r="H84" s="8">
        <v>3503000</v>
      </c>
      <c r="I84" s="8">
        <v>3291000</v>
      </c>
      <c r="J84" s="8">
        <v>3272190</v>
      </c>
    </row>
    <row r="85" spans="1:10" s="1" customFormat="1" ht="96.6" x14ac:dyDescent="0.3">
      <c r="A85" s="6" t="s">
        <v>72</v>
      </c>
      <c r="B85" s="66" t="s">
        <v>8</v>
      </c>
      <c r="C85" s="67"/>
      <c r="D85" s="6" t="s">
        <v>144</v>
      </c>
      <c r="E85" s="6" t="s">
        <v>145</v>
      </c>
      <c r="F85" s="6" t="s">
        <v>146</v>
      </c>
      <c r="G85" s="6" t="s">
        <v>147</v>
      </c>
      <c r="H85" s="8">
        <v>1230000</v>
      </c>
      <c r="I85" s="8">
        <v>236000</v>
      </c>
      <c r="J85" s="8">
        <v>193188</v>
      </c>
    </row>
    <row r="86" spans="1:10" s="1" customFormat="1" ht="27.6" x14ac:dyDescent="0.3">
      <c r="A86" s="6" t="s">
        <v>72</v>
      </c>
      <c r="B86" s="66" t="s">
        <v>8</v>
      </c>
      <c r="C86" s="67"/>
      <c r="D86" s="6" t="s">
        <v>144</v>
      </c>
      <c r="E86" s="6" t="s">
        <v>145</v>
      </c>
      <c r="F86" s="6" t="s">
        <v>122</v>
      </c>
      <c r="G86" s="6" t="s">
        <v>123</v>
      </c>
      <c r="H86" s="8">
        <v>3270000</v>
      </c>
      <c r="I86" s="8">
        <v>1805000</v>
      </c>
      <c r="J86" s="8">
        <v>1294734</v>
      </c>
    </row>
    <row r="87" spans="1:10" s="1" customFormat="1" ht="110.4" x14ac:dyDescent="0.3">
      <c r="A87" s="6" t="s">
        <v>72</v>
      </c>
      <c r="B87" s="66" t="s">
        <v>8</v>
      </c>
      <c r="C87" s="67"/>
      <c r="D87" s="6" t="s">
        <v>144</v>
      </c>
      <c r="E87" s="6" t="s">
        <v>145</v>
      </c>
      <c r="F87" s="6">
        <v>510124</v>
      </c>
      <c r="G87" s="6" t="s">
        <v>396</v>
      </c>
      <c r="H87" s="8">
        <v>0</v>
      </c>
      <c r="I87" s="8">
        <v>500000</v>
      </c>
      <c r="J87" s="8">
        <v>500000</v>
      </c>
    </row>
    <row r="88" spans="1:10" s="1" customFormat="1" ht="27.6" x14ac:dyDescent="0.3">
      <c r="A88" s="6" t="s">
        <v>72</v>
      </c>
      <c r="B88" s="66" t="s">
        <v>8</v>
      </c>
      <c r="C88" s="67"/>
      <c r="D88" s="6" t="s">
        <v>144</v>
      </c>
      <c r="E88" s="6" t="s">
        <v>145</v>
      </c>
      <c r="F88" s="6">
        <v>550204</v>
      </c>
      <c r="G88" s="6" t="s">
        <v>376</v>
      </c>
      <c r="H88" s="8">
        <v>270000</v>
      </c>
      <c r="I88" s="8">
        <v>270000</v>
      </c>
      <c r="J88" s="8">
        <v>90483</v>
      </c>
    </row>
    <row r="89" spans="1:10" s="1" customFormat="1" ht="41.4" x14ac:dyDescent="0.3">
      <c r="A89" s="6" t="s">
        <v>72</v>
      </c>
      <c r="B89" s="66" t="s">
        <v>8</v>
      </c>
      <c r="C89" s="67"/>
      <c r="D89" s="6" t="s">
        <v>144</v>
      </c>
      <c r="E89" s="6" t="s">
        <v>145</v>
      </c>
      <c r="F89" s="6" t="s">
        <v>150</v>
      </c>
      <c r="G89" s="6" t="s">
        <v>151</v>
      </c>
      <c r="H89" s="8">
        <v>3900000</v>
      </c>
      <c r="I89" s="8">
        <v>3900000</v>
      </c>
      <c r="J89" s="8">
        <v>3853104</v>
      </c>
    </row>
    <row r="90" spans="1:10" s="1" customFormat="1" ht="74.25" customHeight="1" x14ac:dyDescent="0.3">
      <c r="A90" s="6" t="s">
        <v>72</v>
      </c>
      <c r="B90" s="66" t="s">
        <v>8</v>
      </c>
      <c r="C90" s="67"/>
      <c r="D90" s="6" t="s">
        <v>144</v>
      </c>
      <c r="E90" s="6" t="s">
        <v>145</v>
      </c>
      <c r="F90" s="6" t="s">
        <v>134</v>
      </c>
      <c r="G90" s="6" t="s">
        <v>135</v>
      </c>
      <c r="H90" s="8">
        <v>0</v>
      </c>
      <c r="I90" s="8">
        <v>-24450</v>
      </c>
      <c r="J90" s="8">
        <v>-24459</v>
      </c>
    </row>
    <row r="91" spans="1:10" s="1" customFormat="1" x14ac:dyDescent="0.3">
      <c r="A91" s="68" t="s">
        <v>345</v>
      </c>
      <c r="B91" s="69"/>
      <c r="C91" s="69"/>
      <c r="D91" s="69"/>
      <c r="E91" s="69"/>
      <c r="F91" s="69"/>
      <c r="G91" s="70"/>
      <c r="H91" s="8">
        <f>SUM(H83:H90)</f>
        <v>12673000</v>
      </c>
      <c r="I91" s="8">
        <f>SUM(I83:I90)</f>
        <v>9977550</v>
      </c>
      <c r="J91" s="8">
        <f>SUM(J83:J90)</f>
        <v>9179240</v>
      </c>
    </row>
    <row r="92" spans="1:10" s="1" customFormat="1" ht="41.4" x14ac:dyDescent="0.3">
      <c r="A92" s="6" t="s">
        <v>72</v>
      </c>
      <c r="B92" s="66" t="s">
        <v>8</v>
      </c>
      <c r="C92" s="67"/>
      <c r="D92" s="6" t="s">
        <v>152</v>
      </c>
      <c r="E92" s="6" t="s">
        <v>153</v>
      </c>
      <c r="F92" s="6" t="s">
        <v>154</v>
      </c>
      <c r="G92" s="6" t="s">
        <v>155</v>
      </c>
      <c r="H92" s="8">
        <v>55000</v>
      </c>
      <c r="I92" s="8">
        <v>52000</v>
      </c>
      <c r="J92" s="8">
        <v>51880</v>
      </c>
    </row>
    <row r="93" spans="1:10" s="1" customFormat="1" ht="27.6" x14ac:dyDescent="0.3">
      <c r="A93" s="6" t="s">
        <v>72</v>
      </c>
      <c r="B93" s="66" t="s">
        <v>8</v>
      </c>
      <c r="C93" s="67"/>
      <c r="D93" s="6" t="s">
        <v>152</v>
      </c>
      <c r="E93" s="6" t="s">
        <v>153</v>
      </c>
      <c r="F93" s="6" t="s">
        <v>156</v>
      </c>
      <c r="G93" s="6" t="s">
        <v>157</v>
      </c>
      <c r="H93" s="8">
        <v>951000</v>
      </c>
      <c r="I93" s="8">
        <v>780000</v>
      </c>
      <c r="J93" s="8">
        <v>724400</v>
      </c>
    </row>
    <row r="94" spans="1:10" s="1" customFormat="1" x14ac:dyDescent="0.3">
      <c r="A94" s="68" t="s">
        <v>346</v>
      </c>
      <c r="B94" s="69"/>
      <c r="C94" s="69"/>
      <c r="D94" s="69"/>
      <c r="E94" s="69"/>
      <c r="F94" s="69"/>
      <c r="G94" s="70"/>
      <c r="H94" s="8">
        <f>SUM(H92:H93)</f>
        <v>1006000</v>
      </c>
      <c r="I94" s="8">
        <f t="shared" ref="I94:J94" si="1">SUM(I92:I93)</f>
        <v>832000</v>
      </c>
      <c r="J94" s="8">
        <f t="shared" si="1"/>
        <v>776280</v>
      </c>
    </row>
    <row r="95" spans="1:10" s="1" customFormat="1" ht="30" customHeight="1" x14ac:dyDescent="0.3">
      <c r="A95" s="6" t="s">
        <v>72</v>
      </c>
      <c r="B95" s="66" t="s">
        <v>8</v>
      </c>
      <c r="C95" s="67"/>
      <c r="D95" s="6" t="s">
        <v>158</v>
      </c>
      <c r="E95" s="6" t="s">
        <v>159</v>
      </c>
      <c r="F95" s="6" t="s">
        <v>84</v>
      </c>
      <c r="G95" s="6" t="s">
        <v>85</v>
      </c>
      <c r="H95" s="8">
        <v>16900</v>
      </c>
      <c r="I95" s="8">
        <v>16900</v>
      </c>
      <c r="J95" s="8">
        <v>16528</v>
      </c>
    </row>
    <row r="96" spans="1:10" s="1" customFormat="1" ht="27.6" x14ac:dyDescent="0.3">
      <c r="A96" s="6" t="s">
        <v>72</v>
      </c>
      <c r="B96" s="66" t="s">
        <v>8</v>
      </c>
      <c r="C96" s="67"/>
      <c r="D96" s="6" t="s">
        <v>158</v>
      </c>
      <c r="E96" s="6" t="s">
        <v>159</v>
      </c>
      <c r="F96" s="6" t="s">
        <v>86</v>
      </c>
      <c r="G96" s="6" t="s">
        <v>87</v>
      </c>
      <c r="H96" s="8">
        <v>2410</v>
      </c>
      <c r="I96" s="8">
        <v>2410</v>
      </c>
      <c r="J96" s="8">
        <v>2366</v>
      </c>
    </row>
    <row r="97" spans="1:10" s="1" customFormat="1" ht="27.6" x14ac:dyDescent="0.3">
      <c r="A97" s="6" t="s">
        <v>72</v>
      </c>
      <c r="B97" s="66" t="s">
        <v>8</v>
      </c>
      <c r="C97" s="67"/>
      <c r="D97" s="6" t="s">
        <v>158</v>
      </c>
      <c r="E97" s="6" t="s">
        <v>159</v>
      </c>
      <c r="F97" s="6" t="s">
        <v>88</v>
      </c>
      <c r="G97" s="6" t="s">
        <v>89</v>
      </c>
      <c r="H97" s="8">
        <v>43120</v>
      </c>
      <c r="I97" s="8">
        <v>43120</v>
      </c>
      <c r="J97" s="8">
        <v>41666</v>
      </c>
    </row>
    <row r="98" spans="1:10" s="1" customFormat="1" ht="28.5" customHeight="1" x14ac:dyDescent="0.3">
      <c r="A98" s="6" t="s">
        <v>72</v>
      </c>
      <c r="B98" s="66" t="s">
        <v>8</v>
      </c>
      <c r="C98" s="67"/>
      <c r="D98" s="6" t="s">
        <v>158</v>
      </c>
      <c r="E98" s="6" t="s">
        <v>159</v>
      </c>
      <c r="F98" s="6" t="s">
        <v>90</v>
      </c>
      <c r="G98" s="6" t="s">
        <v>91</v>
      </c>
      <c r="H98" s="8">
        <v>8600</v>
      </c>
      <c r="I98" s="8">
        <v>6200</v>
      </c>
      <c r="J98" s="8">
        <v>5581</v>
      </c>
    </row>
    <row r="99" spans="1:10" s="1" customFormat="1" ht="28.5" customHeight="1" x14ac:dyDescent="0.3">
      <c r="A99" s="6" t="s">
        <v>72</v>
      </c>
      <c r="B99" s="66" t="s">
        <v>8</v>
      </c>
      <c r="C99" s="67"/>
      <c r="D99" s="6" t="s">
        <v>158</v>
      </c>
      <c r="E99" s="6" t="s">
        <v>159</v>
      </c>
      <c r="F99" s="6" t="s">
        <v>92</v>
      </c>
      <c r="G99" s="6" t="s">
        <v>93</v>
      </c>
      <c r="H99" s="8">
        <v>15000</v>
      </c>
      <c r="I99" s="8">
        <v>15000</v>
      </c>
      <c r="J99" s="8">
        <v>4221</v>
      </c>
    </row>
    <row r="100" spans="1:10" s="1" customFormat="1" ht="27.6" x14ac:dyDescent="0.3">
      <c r="A100" s="6" t="s">
        <v>72</v>
      </c>
      <c r="B100" s="66" t="s">
        <v>8</v>
      </c>
      <c r="C100" s="67"/>
      <c r="D100" s="6" t="s">
        <v>158</v>
      </c>
      <c r="E100" s="6" t="s">
        <v>159</v>
      </c>
      <c r="F100" s="6" t="s">
        <v>98</v>
      </c>
      <c r="G100" s="6" t="s">
        <v>99</v>
      </c>
      <c r="H100" s="8">
        <v>8700</v>
      </c>
      <c r="I100" s="8">
        <v>11100</v>
      </c>
      <c r="J100" s="8">
        <v>10572</v>
      </c>
    </row>
    <row r="101" spans="1:10" s="1" customFormat="1" ht="41.4" x14ac:dyDescent="0.3">
      <c r="A101" s="6" t="s">
        <v>72</v>
      </c>
      <c r="B101" s="66" t="s">
        <v>8</v>
      </c>
      <c r="C101" s="67"/>
      <c r="D101" s="6" t="s">
        <v>158</v>
      </c>
      <c r="E101" s="6" t="s">
        <v>159</v>
      </c>
      <c r="F101" s="6" t="s">
        <v>100</v>
      </c>
      <c r="G101" s="6" t="s">
        <v>101</v>
      </c>
      <c r="H101" s="8">
        <v>222730</v>
      </c>
      <c r="I101" s="8">
        <v>221630</v>
      </c>
      <c r="J101" s="8">
        <v>207191</v>
      </c>
    </row>
    <row r="102" spans="1:10" s="1" customFormat="1" ht="41.4" x14ac:dyDescent="0.3">
      <c r="A102" s="6" t="s">
        <v>72</v>
      </c>
      <c r="B102" s="66" t="s">
        <v>8</v>
      </c>
      <c r="C102" s="67"/>
      <c r="D102" s="6" t="s">
        <v>158</v>
      </c>
      <c r="E102" s="6" t="s">
        <v>159</v>
      </c>
      <c r="F102" s="6" t="s">
        <v>102</v>
      </c>
      <c r="G102" s="6" t="s">
        <v>103</v>
      </c>
      <c r="H102" s="8">
        <v>3620</v>
      </c>
      <c r="I102" s="8">
        <v>3620</v>
      </c>
      <c r="J102" s="8">
        <v>2488</v>
      </c>
    </row>
    <row r="103" spans="1:10" s="1" customFormat="1" ht="32.25" customHeight="1" x14ac:dyDescent="0.3">
      <c r="A103" s="6" t="s">
        <v>72</v>
      </c>
      <c r="B103" s="66" t="s">
        <v>8</v>
      </c>
      <c r="C103" s="67"/>
      <c r="D103" s="6" t="s">
        <v>158</v>
      </c>
      <c r="E103" s="6" t="s">
        <v>159</v>
      </c>
      <c r="F103" s="6" t="s">
        <v>106</v>
      </c>
      <c r="G103" s="6" t="s">
        <v>107</v>
      </c>
      <c r="H103" s="8">
        <v>8920</v>
      </c>
      <c r="I103" s="8">
        <v>10020</v>
      </c>
      <c r="J103" s="8">
        <v>9480</v>
      </c>
    </row>
    <row r="104" spans="1:10" s="1" customFormat="1" x14ac:dyDescent="0.3">
      <c r="A104" s="68" t="s">
        <v>347</v>
      </c>
      <c r="B104" s="69"/>
      <c r="C104" s="69"/>
      <c r="D104" s="69"/>
      <c r="E104" s="69"/>
      <c r="F104" s="69"/>
      <c r="G104" s="70"/>
      <c r="H104" s="8">
        <f>SUM(H95:H103)</f>
        <v>330000</v>
      </c>
      <c r="I104" s="8">
        <f>SUM(I95:I103)</f>
        <v>330000</v>
      </c>
      <c r="J104" s="8">
        <f>SUM(J95:J103)</f>
        <v>300093</v>
      </c>
    </row>
    <row r="105" spans="1:10" s="1" customFormat="1" ht="27.6" x14ac:dyDescent="0.3">
      <c r="A105" s="6" t="s">
        <v>72</v>
      </c>
      <c r="B105" s="66" t="s">
        <v>8</v>
      </c>
      <c r="C105" s="67"/>
      <c r="D105" s="6" t="s">
        <v>162</v>
      </c>
      <c r="E105" s="6" t="s">
        <v>163</v>
      </c>
      <c r="F105" s="6" t="s">
        <v>84</v>
      </c>
      <c r="G105" s="6" t="s">
        <v>85</v>
      </c>
      <c r="H105" s="8">
        <v>14000</v>
      </c>
      <c r="I105" s="8">
        <v>14000</v>
      </c>
      <c r="J105" s="8">
        <v>13620</v>
      </c>
    </row>
    <row r="106" spans="1:10" s="1" customFormat="1" ht="27.6" x14ac:dyDescent="0.3">
      <c r="A106" s="6" t="s">
        <v>72</v>
      </c>
      <c r="B106" s="66" t="s">
        <v>8</v>
      </c>
      <c r="C106" s="67"/>
      <c r="D106" s="6" t="s">
        <v>162</v>
      </c>
      <c r="E106" s="6" t="s">
        <v>163</v>
      </c>
      <c r="F106" s="6" t="s">
        <v>86</v>
      </c>
      <c r="G106" s="6" t="s">
        <v>87</v>
      </c>
      <c r="H106" s="8">
        <v>3000</v>
      </c>
      <c r="I106" s="8">
        <v>3000</v>
      </c>
      <c r="J106" s="8">
        <v>2865</v>
      </c>
    </row>
    <row r="107" spans="1:10" s="1" customFormat="1" ht="27.6" x14ac:dyDescent="0.3">
      <c r="A107" s="6" t="s">
        <v>72</v>
      </c>
      <c r="B107" s="66" t="s">
        <v>8</v>
      </c>
      <c r="C107" s="67"/>
      <c r="D107" s="6" t="s">
        <v>162</v>
      </c>
      <c r="E107" s="6" t="s">
        <v>163</v>
      </c>
      <c r="F107" s="6" t="s">
        <v>88</v>
      </c>
      <c r="G107" s="6" t="s">
        <v>89</v>
      </c>
      <c r="H107" s="8">
        <v>60000</v>
      </c>
      <c r="I107" s="8">
        <v>55290</v>
      </c>
      <c r="J107" s="8">
        <v>55220</v>
      </c>
    </row>
    <row r="108" spans="1:10" s="1" customFormat="1" ht="27.6" x14ac:dyDescent="0.3">
      <c r="A108" s="6" t="s">
        <v>72</v>
      </c>
      <c r="B108" s="66" t="s">
        <v>8</v>
      </c>
      <c r="C108" s="67"/>
      <c r="D108" s="6" t="s">
        <v>162</v>
      </c>
      <c r="E108" s="6" t="s">
        <v>163</v>
      </c>
      <c r="F108" s="6" t="s">
        <v>90</v>
      </c>
      <c r="G108" s="6" t="s">
        <v>91</v>
      </c>
      <c r="H108" s="8">
        <v>8000</v>
      </c>
      <c r="I108" s="8">
        <v>7000</v>
      </c>
      <c r="J108" s="8">
        <v>5218</v>
      </c>
    </row>
    <row r="109" spans="1:10" s="1" customFormat="1" ht="27.6" x14ac:dyDescent="0.3">
      <c r="A109" s="6" t="s">
        <v>72</v>
      </c>
      <c r="B109" s="66" t="s">
        <v>8</v>
      </c>
      <c r="C109" s="67"/>
      <c r="D109" s="6" t="s">
        <v>162</v>
      </c>
      <c r="E109" s="6" t="s">
        <v>163</v>
      </c>
      <c r="F109" s="6" t="s">
        <v>92</v>
      </c>
      <c r="G109" s="6" t="s">
        <v>93</v>
      </c>
      <c r="H109" s="8">
        <v>63000</v>
      </c>
      <c r="I109" s="8">
        <v>63000</v>
      </c>
      <c r="J109" s="8">
        <v>29548</v>
      </c>
    </row>
    <row r="110" spans="1:10" s="1" customFormat="1" ht="27.6" x14ac:dyDescent="0.3">
      <c r="A110" s="6" t="s">
        <v>72</v>
      </c>
      <c r="B110" s="66" t="s">
        <v>8</v>
      </c>
      <c r="C110" s="67"/>
      <c r="D110" s="6" t="s">
        <v>162</v>
      </c>
      <c r="E110" s="6" t="s">
        <v>163</v>
      </c>
      <c r="F110" s="6" t="s">
        <v>94</v>
      </c>
      <c r="G110" s="6" t="s">
        <v>95</v>
      </c>
      <c r="H110" s="8">
        <v>18000</v>
      </c>
      <c r="I110" s="8">
        <v>8750</v>
      </c>
      <c r="J110" s="8">
        <v>7838</v>
      </c>
    </row>
    <row r="111" spans="1:10" s="1" customFormat="1" ht="27.6" x14ac:dyDescent="0.3">
      <c r="A111" s="6" t="s">
        <v>72</v>
      </c>
      <c r="B111" s="66" t="s">
        <v>8</v>
      </c>
      <c r="C111" s="67"/>
      <c r="D111" s="6" t="s">
        <v>162</v>
      </c>
      <c r="E111" s="6" t="s">
        <v>163</v>
      </c>
      <c r="F111" s="6" t="s">
        <v>98</v>
      </c>
      <c r="G111" s="6" t="s">
        <v>99</v>
      </c>
      <c r="H111" s="8">
        <v>17000</v>
      </c>
      <c r="I111" s="8">
        <v>45860</v>
      </c>
      <c r="J111" s="8">
        <v>45786</v>
      </c>
    </row>
    <row r="112" spans="1:10" s="1" customFormat="1" ht="41.4" x14ac:dyDescent="0.3">
      <c r="A112" s="6" t="s">
        <v>72</v>
      </c>
      <c r="B112" s="66" t="s">
        <v>8</v>
      </c>
      <c r="C112" s="67"/>
      <c r="D112" s="6" t="s">
        <v>162</v>
      </c>
      <c r="E112" s="6" t="s">
        <v>163</v>
      </c>
      <c r="F112" s="6" t="s">
        <v>100</v>
      </c>
      <c r="G112" s="6" t="s">
        <v>101</v>
      </c>
      <c r="H112" s="8">
        <v>37000</v>
      </c>
      <c r="I112" s="8">
        <v>31000</v>
      </c>
      <c r="J112" s="8">
        <v>23319</v>
      </c>
    </row>
    <row r="113" spans="1:10" s="1" customFormat="1" ht="41.4" x14ac:dyDescent="0.3">
      <c r="A113" s="6" t="s">
        <v>72</v>
      </c>
      <c r="B113" s="66" t="s">
        <v>8</v>
      </c>
      <c r="C113" s="67"/>
      <c r="D113" s="6" t="s">
        <v>162</v>
      </c>
      <c r="E113" s="6" t="s">
        <v>163</v>
      </c>
      <c r="F113" s="6" t="s">
        <v>102</v>
      </c>
      <c r="G113" s="6" t="s">
        <v>103</v>
      </c>
      <c r="H113" s="8">
        <v>5000</v>
      </c>
      <c r="I113" s="8">
        <v>5000</v>
      </c>
      <c r="J113" s="8">
        <v>4975</v>
      </c>
    </row>
    <row r="114" spans="1:10" s="1" customFormat="1" ht="27.6" x14ac:dyDescent="0.3">
      <c r="A114" s="6" t="s">
        <v>72</v>
      </c>
      <c r="B114" s="66" t="s">
        <v>8</v>
      </c>
      <c r="C114" s="67"/>
      <c r="D114" s="6" t="s">
        <v>162</v>
      </c>
      <c r="E114" s="6" t="s">
        <v>163</v>
      </c>
      <c r="F114" s="6" t="s">
        <v>104</v>
      </c>
      <c r="G114" s="6" t="s">
        <v>105</v>
      </c>
      <c r="H114" s="8">
        <v>19000</v>
      </c>
      <c r="I114" s="8">
        <v>235200</v>
      </c>
      <c r="J114" s="8">
        <v>234143</v>
      </c>
    </row>
    <row r="115" spans="1:10" s="1" customFormat="1" ht="27.6" x14ac:dyDescent="0.3">
      <c r="A115" s="6" t="s">
        <v>72</v>
      </c>
      <c r="B115" s="66" t="s">
        <v>8</v>
      </c>
      <c r="C115" s="67"/>
      <c r="D115" s="6" t="s">
        <v>162</v>
      </c>
      <c r="E115" s="6" t="s">
        <v>163</v>
      </c>
      <c r="F115" s="6" t="s">
        <v>106</v>
      </c>
      <c r="G115" s="6" t="s">
        <v>107</v>
      </c>
      <c r="H115" s="8">
        <v>16500</v>
      </c>
      <c r="I115" s="8">
        <v>34300</v>
      </c>
      <c r="J115" s="8">
        <v>26022</v>
      </c>
    </row>
    <row r="116" spans="1:10" s="1" customFormat="1" ht="27.6" x14ac:dyDescent="0.3">
      <c r="A116" s="6" t="s">
        <v>72</v>
      </c>
      <c r="B116" s="66" t="s">
        <v>8</v>
      </c>
      <c r="C116" s="67"/>
      <c r="D116" s="6" t="s">
        <v>162</v>
      </c>
      <c r="E116" s="6" t="s">
        <v>163</v>
      </c>
      <c r="F116" s="6" t="s">
        <v>122</v>
      </c>
      <c r="G116" s="6" t="s">
        <v>123</v>
      </c>
      <c r="H116" s="8">
        <v>19500</v>
      </c>
      <c r="I116" s="8">
        <v>13600</v>
      </c>
      <c r="J116" s="8">
        <v>11147</v>
      </c>
    </row>
    <row r="117" spans="1:10" s="1" customFormat="1" x14ac:dyDescent="0.3">
      <c r="A117" s="68" t="s">
        <v>348</v>
      </c>
      <c r="B117" s="69"/>
      <c r="C117" s="69"/>
      <c r="D117" s="69"/>
      <c r="E117" s="69"/>
      <c r="F117" s="69"/>
      <c r="G117" s="70"/>
      <c r="H117" s="8">
        <f>SUM(H105:H116)</f>
        <v>280000</v>
      </c>
      <c r="I117" s="8">
        <f t="shared" ref="I117:J117" si="2">SUM(I105:I116)</f>
        <v>516000</v>
      </c>
      <c r="J117" s="8">
        <f t="shared" si="2"/>
        <v>459701</v>
      </c>
    </row>
    <row r="118" spans="1:10" s="1" customFormat="1" ht="27.6" x14ac:dyDescent="0.3">
      <c r="A118" s="6" t="s">
        <v>72</v>
      </c>
      <c r="B118" s="66" t="s">
        <v>8</v>
      </c>
      <c r="C118" s="67"/>
      <c r="D118" s="6" t="s">
        <v>164</v>
      </c>
      <c r="E118" s="6" t="s">
        <v>165</v>
      </c>
      <c r="F118" s="6" t="s">
        <v>166</v>
      </c>
      <c r="G118" s="6" t="s">
        <v>167</v>
      </c>
      <c r="H118" s="8">
        <v>1830000</v>
      </c>
      <c r="I118" s="8">
        <v>630000</v>
      </c>
      <c r="J118" s="8">
        <v>628276</v>
      </c>
    </row>
    <row r="119" spans="1:10" s="1" customFormat="1" ht="27.6" x14ac:dyDescent="0.3">
      <c r="A119" s="6" t="s">
        <v>72</v>
      </c>
      <c r="B119" s="66" t="s">
        <v>8</v>
      </c>
      <c r="C119" s="67"/>
      <c r="D119" s="6" t="s">
        <v>168</v>
      </c>
      <c r="E119" s="6" t="s">
        <v>169</v>
      </c>
      <c r="F119" s="6" t="s">
        <v>166</v>
      </c>
      <c r="G119" s="6" t="s">
        <v>167</v>
      </c>
      <c r="H119" s="8">
        <v>5100000</v>
      </c>
      <c r="I119" s="8">
        <v>1900000</v>
      </c>
      <c r="J119" s="8">
        <v>1885729</v>
      </c>
    </row>
    <row r="120" spans="1:10" s="1" customFormat="1" ht="27.6" x14ac:dyDescent="0.3">
      <c r="A120" s="6" t="s">
        <v>72</v>
      </c>
      <c r="B120" s="66" t="s">
        <v>8</v>
      </c>
      <c r="C120" s="67"/>
      <c r="D120" s="6" t="s">
        <v>170</v>
      </c>
      <c r="E120" s="6" t="s">
        <v>171</v>
      </c>
      <c r="F120" s="6" t="s">
        <v>166</v>
      </c>
      <c r="G120" s="6" t="s">
        <v>167</v>
      </c>
      <c r="H120" s="8">
        <v>4157000</v>
      </c>
      <c r="I120" s="8">
        <v>1557000</v>
      </c>
      <c r="J120" s="8">
        <v>1491883</v>
      </c>
    </row>
    <row r="121" spans="1:10" s="1" customFormat="1" ht="31.5" customHeight="1" x14ac:dyDescent="0.3">
      <c r="A121" s="6" t="s">
        <v>72</v>
      </c>
      <c r="B121" s="66" t="s">
        <v>8</v>
      </c>
      <c r="C121" s="67"/>
      <c r="D121" s="6" t="s">
        <v>172</v>
      </c>
      <c r="E121" s="6" t="s">
        <v>173</v>
      </c>
      <c r="F121" s="6" t="s">
        <v>84</v>
      </c>
      <c r="G121" s="6" t="s">
        <v>85</v>
      </c>
      <c r="H121" s="8">
        <v>38000</v>
      </c>
      <c r="I121" s="8">
        <v>22500</v>
      </c>
      <c r="J121" s="8">
        <v>22182</v>
      </c>
    </row>
    <row r="122" spans="1:10" s="1" customFormat="1" ht="27.6" x14ac:dyDescent="0.3">
      <c r="A122" s="6" t="s">
        <v>72</v>
      </c>
      <c r="B122" s="66" t="s">
        <v>8</v>
      </c>
      <c r="C122" s="67"/>
      <c r="D122" s="6" t="s">
        <v>172</v>
      </c>
      <c r="E122" s="6" t="s">
        <v>173</v>
      </c>
      <c r="F122" s="6" t="s">
        <v>86</v>
      </c>
      <c r="G122" s="6" t="s">
        <v>87</v>
      </c>
      <c r="H122" s="8">
        <v>26000</v>
      </c>
      <c r="I122" s="8">
        <v>44000</v>
      </c>
      <c r="J122" s="8">
        <v>43218</v>
      </c>
    </row>
    <row r="123" spans="1:10" s="1" customFormat="1" ht="27.6" x14ac:dyDescent="0.3">
      <c r="A123" s="6" t="s">
        <v>72</v>
      </c>
      <c r="B123" s="66" t="s">
        <v>8</v>
      </c>
      <c r="C123" s="67"/>
      <c r="D123" s="6" t="s">
        <v>172</v>
      </c>
      <c r="E123" s="6" t="s">
        <v>173</v>
      </c>
      <c r="F123" s="6" t="s">
        <v>88</v>
      </c>
      <c r="G123" s="6" t="s">
        <v>89</v>
      </c>
      <c r="H123" s="8">
        <v>417000</v>
      </c>
      <c r="I123" s="8">
        <v>370000</v>
      </c>
      <c r="J123" s="8">
        <v>284169</v>
      </c>
    </row>
    <row r="124" spans="1:10" s="1" customFormat="1" ht="32.25" customHeight="1" x14ac:dyDescent="0.3">
      <c r="A124" s="6" t="s">
        <v>72</v>
      </c>
      <c r="B124" s="66" t="s">
        <v>8</v>
      </c>
      <c r="C124" s="67"/>
      <c r="D124" s="6" t="s">
        <v>172</v>
      </c>
      <c r="E124" s="6" t="s">
        <v>173</v>
      </c>
      <c r="F124" s="6" t="s">
        <v>90</v>
      </c>
      <c r="G124" s="6" t="s">
        <v>91</v>
      </c>
      <c r="H124" s="8">
        <v>38000</v>
      </c>
      <c r="I124" s="8">
        <v>40000</v>
      </c>
      <c r="J124" s="8">
        <v>25356</v>
      </c>
    </row>
    <row r="125" spans="1:10" s="1" customFormat="1" ht="29.25" customHeight="1" x14ac:dyDescent="0.3">
      <c r="A125" s="6" t="s">
        <v>72</v>
      </c>
      <c r="B125" s="66" t="s">
        <v>8</v>
      </c>
      <c r="C125" s="67"/>
      <c r="D125" s="6" t="s">
        <v>172</v>
      </c>
      <c r="E125" s="6" t="s">
        <v>173</v>
      </c>
      <c r="F125" s="6" t="s">
        <v>92</v>
      </c>
      <c r="G125" s="6" t="s">
        <v>93</v>
      </c>
      <c r="H125" s="8">
        <v>3600</v>
      </c>
      <c r="I125" s="8">
        <v>3600</v>
      </c>
      <c r="J125" s="8">
        <v>3505</v>
      </c>
    </row>
    <row r="126" spans="1:10" s="1" customFormat="1" ht="30" customHeight="1" x14ac:dyDescent="0.3">
      <c r="A126" s="6" t="s">
        <v>72</v>
      </c>
      <c r="B126" s="66" t="s">
        <v>8</v>
      </c>
      <c r="C126" s="67"/>
      <c r="D126" s="6" t="s">
        <v>172</v>
      </c>
      <c r="E126" s="6" t="s">
        <v>173</v>
      </c>
      <c r="F126" s="6">
        <v>200106</v>
      </c>
      <c r="G126" s="6" t="s">
        <v>95</v>
      </c>
      <c r="H126" s="8">
        <v>2000</v>
      </c>
      <c r="I126" s="8">
        <v>2000</v>
      </c>
      <c r="J126" s="8">
        <v>904</v>
      </c>
    </row>
    <row r="127" spans="1:10" s="1" customFormat="1" ht="29.25" customHeight="1" x14ac:dyDescent="0.3">
      <c r="A127" s="6" t="s">
        <v>72</v>
      </c>
      <c r="B127" s="66" t="s">
        <v>8</v>
      </c>
      <c r="C127" s="67"/>
      <c r="D127" s="6" t="s">
        <v>172</v>
      </c>
      <c r="E127" s="6" t="s">
        <v>173</v>
      </c>
      <c r="F127" s="6" t="s">
        <v>96</v>
      </c>
      <c r="G127" s="6" t="s">
        <v>97</v>
      </c>
      <c r="H127" s="8">
        <v>162000</v>
      </c>
      <c r="I127" s="8">
        <v>130000</v>
      </c>
      <c r="J127" s="8">
        <v>82324</v>
      </c>
    </row>
    <row r="128" spans="1:10" s="1" customFormat="1" ht="27.6" x14ac:dyDescent="0.3">
      <c r="A128" s="6" t="s">
        <v>72</v>
      </c>
      <c r="B128" s="66" t="s">
        <v>8</v>
      </c>
      <c r="C128" s="67"/>
      <c r="D128" s="6" t="s">
        <v>172</v>
      </c>
      <c r="E128" s="6" t="s">
        <v>173</v>
      </c>
      <c r="F128" s="6" t="s">
        <v>98</v>
      </c>
      <c r="G128" s="6" t="s">
        <v>99</v>
      </c>
      <c r="H128" s="8">
        <v>32200</v>
      </c>
      <c r="I128" s="8">
        <v>36400</v>
      </c>
      <c r="J128" s="8">
        <v>34662</v>
      </c>
    </row>
    <row r="129" spans="1:10" s="1" customFormat="1" ht="41.4" x14ac:dyDescent="0.3">
      <c r="A129" s="6" t="s">
        <v>72</v>
      </c>
      <c r="B129" s="66" t="s">
        <v>8</v>
      </c>
      <c r="C129" s="67"/>
      <c r="D129" s="6" t="s">
        <v>172</v>
      </c>
      <c r="E129" s="6" t="s">
        <v>173</v>
      </c>
      <c r="F129" s="6" t="s">
        <v>100</v>
      </c>
      <c r="G129" s="6" t="s">
        <v>101</v>
      </c>
      <c r="H129" s="8">
        <v>129300</v>
      </c>
      <c r="I129" s="8">
        <v>187300</v>
      </c>
      <c r="J129" s="8">
        <v>174878</v>
      </c>
    </row>
    <row r="130" spans="1:10" s="1" customFormat="1" ht="41.4" x14ac:dyDescent="0.3">
      <c r="A130" s="6" t="s">
        <v>72</v>
      </c>
      <c r="B130" s="66" t="s">
        <v>8</v>
      </c>
      <c r="C130" s="67"/>
      <c r="D130" s="6" t="s">
        <v>172</v>
      </c>
      <c r="E130" s="6" t="s">
        <v>173</v>
      </c>
      <c r="F130" s="6" t="s">
        <v>102</v>
      </c>
      <c r="G130" s="6" t="s">
        <v>103</v>
      </c>
      <c r="H130" s="8">
        <v>46500</v>
      </c>
      <c r="I130" s="8">
        <v>48000</v>
      </c>
      <c r="J130" s="8">
        <v>46570</v>
      </c>
    </row>
    <row r="131" spans="1:10" s="1" customFormat="1" ht="27.75" customHeight="1" x14ac:dyDescent="0.3">
      <c r="A131" s="6" t="s">
        <v>72</v>
      </c>
      <c r="B131" s="66" t="s">
        <v>8</v>
      </c>
      <c r="C131" s="67"/>
      <c r="D131" s="6" t="s">
        <v>172</v>
      </c>
      <c r="E131" s="6" t="s">
        <v>173</v>
      </c>
      <c r="F131" s="6" t="s">
        <v>104</v>
      </c>
      <c r="G131" s="6" t="s">
        <v>105</v>
      </c>
      <c r="H131" s="8">
        <v>150000</v>
      </c>
      <c r="I131" s="8">
        <v>115000</v>
      </c>
      <c r="J131" s="8">
        <v>108265</v>
      </c>
    </row>
    <row r="132" spans="1:10" s="1" customFormat="1" ht="29.25" customHeight="1" x14ac:dyDescent="0.3">
      <c r="A132" s="6" t="s">
        <v>72</v>
      </c>
      <c r="B132" s="66" t="s">
        <v>8</v>
      </c>
      <c r="C132" s="67"/>
      <c r="D132" s="6" t="s">
        <v>172</v>
      </c>
      <c r="E132" s="6" t="s">
        <v>173</v>
      </c>
      <c r="F132" s="6" t="s">
        <v>182</v>
      </c>
      <c r="G132" s="6" t="s">
        <v>183</v>
      </c>
      <c r="H132" s="8">
        <v>353000</v>
      </c>
      <c r="I132" s="8">
        <v>183000</v>
      </c>
      <c r="J132" s="8">
        <v>99596</v>
      </c>
    </row>
    <row r="133" spans="1:10" s="1" customFormat="1" ht="28.5" customHeight="1" x14ac:dyDescent="0.3">
      <c r="A133" s="6" t="s">
        <v>72</v>
      </c>
      <c r="B133" s="66" t="s">
        <v>8</v>
      </c>
      <c r="C133" s="67"/>
      <c r="D133" s="6" t="s">
        <v>172</v>
      </c>
      <c r="E133" s="6" t="s">
        <v>173</v>
      </c>
      <c r="F133" s="6" t="s">
        <v>184</v>
      </c>
      <c r="G133" s="6" t="s">
        <v>185</v>
      </c>
      <c r="H133" s="8">
        <v>4000</v>
      </c>
      <c r="I133" s="8">
        <v>4000</v>
      </c>
      <c r="J133" s="8">
        <v>1283</v>
      </c>
    </row>
    <row r="134" spans="1:10" s="1" customFormat="1" ht="28.5" customHeight="1" x14ac:dyDescent="0.3">
      <c r="A134" s="6" t="s">
        <v>72</v>
      </c>
      <c r="B134" s="66" t="s">
        <v>8</v>
      </c>
      <c r="C134" s="67"/>
      <c r="D134" s="6" t="s">
        <v>172</v>
      </c>
      <c r="E134" s="6" t="s">
        <v>173</v>
      </c>
      <c r="F134" s="6" t="s">
        <v>186</v>
      </c>
      <c r="G134" s="6" t="s">
        <v>187</v>
      </c>
      <c r="H134" s="8">
        <v>400</v>
      </c>
      <c r="I134" s="8">
        <v>2800</v>
      </c>
      <c r="J134" s="8">
        <v>1732</v>
      </c>
    </row>
    <row r="135" spans="1:10" s="1" customFormat="1" ht="31.5" customHeight="1" x14ac:dyDescent="0.3">
      <c r="A135" s="6" t="s">
        <v>72</v>
      </c>
      <c r="B135" s="66" t="s">
        <v>8</v>
      </c>
      <c r="C135" s="67"/>
      <c r="D135" s="6" t="s">
        <v>172</v>
      </c>
      <c r="E135" s="6" t="s">
        <v>173</v>
      </c>
      <c r="F135" s="6" t="s">
        <v>106</v>
      </c>
      <c r="G135" s="6" t="s">
        <v>107</v>
      </c>
      <c r="H135" s="8">
        <v>35000</v>
      </c>
      <c r="I135" s="8">
        <v>173000</v>
      </c>
      <c r="J135" s="8">
        <v>163888</v>
      </c>
    </row>
    <row r="136" spans="1:10" s="1" customFormat="1" ht="27.6" x14ac:dyDescent="0.3">
      <c r="A136" s="6" t="s">
        <v>72</v>
      </c>
      <c r="B136" s="66" t="s">
        <v>8</v>
      </c>
      <c r="C136" s="67"/>
      <c r="D136" s="6" t="s">
        <v>172</v>
      </c>
      <c r="E136" s="6" t="s">
        <v>173</v>
      </c>
      <c r="F136" s="6" t="s">
        <v>108</v>
      </c>
      <c r="G136" s="6" t="s">
        <v>109</v>
      </c>
      <c r="H136" s="8">
        <v>13500</v>
      </c>
      <c r="I136" s="8">
        <v>7000</v>
      </c>
      <c r="J136" s="8">
        <v>3990</v>
      </c>
    </row>
    <row r="137" spans="1:10" s="1" customFormat="1" ht="27.6" x14ac:dyDescent="0.3">
      <c r="A137" s="6" t="s">
        <v>72</v>
      </c>
      <c r="B137" s="66" t="s">
        <v>8</v>
      </c>
      <c r="C137" s="67"/>
      <c r="D137" s="6" t="s">
        <v>172</v>
      </c>
      <c r="E137" s="6" t="s">
        <v>173</v>
      </c>
      <c r="F137" s="6" t="s">
        <v>160</v>
      </c>
      <c r="G137" s="6" t="s">
        <v>161</v>
      </c>
      <c r="H137" s="8">
        <v>5000</v>
      </c>
      <c r="I137" s="8">
        <v>2500</v>
      </c>
      <c r="J137" s="8">
        <v>1955</v>
      </c>
    </row>
    <row r="138" spans="1:10" s="1" customFormat="1" ht="33.75" customHeight="1" x14ac:dyDescent="0.3">
      <c r="A138" s="6" t="s">
        <v>72</v>
      </c>
      <c r="B138" s="66" t="s">
        <v>8</v>
      </c>
      <c r="C138" s="67"/>
      <c r="D138" s="6" t="s">
        <v>172</v>
      </c>
      <c r="E138" s="6" t="s">
        <v>173</v>
      </c>
      <c r="F138" s="6" t="s">
        <v>114</v>
      </c>
      <c r="G138" s="6" t="s">
        <v>115</v>
      </c>
      <c r="H138" s="8">
        <v>45000</v>
      </c>
      <c r="I138" s="8">
        <v>48900</v>
      </c>
      <c r="J138" s="8">
        <v>40657</v>
      </c>
    </row>
    <row r="139" spans="1:10" s="1" customFormat="1" ht="27.6" x14ac:dyDescent="0.3">
      <c r="A139" s="6" t="s">
        <v>72</v>
      </c>
      <c r="B139" s="66" t="s">
        <v>8</v>
      </c>
      <c r="C139" s="67"/>
      <c r="D139" s="6" t="s">
        <v>172</v>
      </c>
      <c r="E139" s="6" t="s">
        <v>173</v>
      </c>
      <c r="F139" s="6" t="s">
        <v>122</v>
      </c>
      <c r="G139" s="6" t="s">
        <v>123</v>
      </c>
      <c r="H139" s="8">
        <v>2500</v>
      </c>
      <c r="I139" s="8">
        <v>4000</v>
      </c>
      <c r="J139" s="8">
        <v>3035</v>
      </c>
    </row>
    <row r="140" spans="1:10" s="1" customFormat="1" ht="27.6" x14ac:dyDescent="0.3">
      <c r="A140" s="10" t="s">
        <v>72</v>
      </c>
      <c r="B140" s="85" t="s">
        <v>8</v>
      </c>
      <c r="C140" s="86"/>
      <c r="D140" s="10" t="s">
        <v>172</v>
      </c>
      <c r="E140" s="10" t="s">
        <v>173</v>
      </c>
      <c r="F140" s="10" t="s">
        <v>188</v>
      </c>
      <c r="G140" s="10" t="s">
        <v>189</v>
      </c>
      <c r="H140" s="11">
        <v>1100000</v>
      </c>
      <c r="I140" s="11">
        <v>2044000</v>
      </c>
      <c r="J140" s="11">
        <v>1649185</v>
      </c>
    </row>
    <row r="141" spans="1:10" s="1" customFormat="1" ht="27.6" x14ac:dyDescent="0.3">
      <c r="A141" s="12" t="s">
        <v>72</v>
      </c>
      <c r="B141" s="87" t="s">
        <v>8</v>
      </c>
      <c r="C141" s="87"/>
      <c r="D141" s="12" t="s">
        <v>172</v>
      </c>
      <c r="E141" s="12" t="s">
        <v>173</v>
      </c>
      <c r="F141" s="12" t="s">
        <v>166</v>
      </c>
      <c r="G141" s="12" t="s">
        <v>167</v>
      </c>
      <c r="H141" s="13">
        <v>0</v>
      </c>
      <c r="I141" s="13">
        <v>0</v>
      </c>
      <c r="J141" s="13">
        <v>0</v>
      </c>
    </row>
    <row r="142" spans="1:10" s="1" customFormat="1" x14ac:dyDescent="0.3">
      <c r="A142" s="88" t="s">
        <v>349</v>
      </c>
      <c r="B142" s="89"/>
      <c r="C142" s="89"/>
      <c r="D142" s="89"/>
      <c r="E142" s="89"/>
      <c r="F142" s="89"/>
      <c r="G142" s="90"/>
      <c r="H142" s="14">
        <f>SUM(H118:H141)</f>
        <v>13690000</v>
      </c>
      <c r="I142" s="14">
        <f>SUM(I118:I141)</f>
        <v>7555000</v>
      </c>
      <c r="J142" s="14">
        <f>SUM(J118:J141)</f>
        <v>6797242</v>
      </c>
    </row>
    <row r="143" spans="1:10" s="1" customFormat="1" ht="27.6" x14ac:dyDescent="0.3">
      <c r="A143" s="52" t="s">
        <v>72</v>
      </c>
      <c r="B143" s="87" t="s">
        <v>8</v>
      </c>
      <c r="C143" s="87"/>
      <c r="D143" s="52" t="s">
        <v>190</v>
      </c>
      <c r="E143" s="52" t="s">
        <v>191</v>
      </c>
      <c r="F143" s="52">
        <v>510101</v>
      </c>
      <c r="G143" s="52" t="s">
        <v>141</v>
      </c>
      <c r="H143" s="54">
        <v>2200000</v>
      </c>
      <c r="I143" s="54">
        <v>3860000</v>
      </c>
      <c r="J143" s="13">
        <v>3855861</v>
      </c>
    </row>
    <row r="144" spans="1:10" s="1" customFormat="1" x14ac:dyDescent="0.3">
      <c r="A144" s="96" t="s">
        <v>350</v>
      </c>
      <c r="B144" s="96"/>
      <c r="C144" s="96"/>
      <c r="D144" s="96"/>
      <c r="E144" s="96"/>
      <c r="F144" s="96"/>
      <c r="G144" s="96"/>
      <c r="H144" s="54">
        <f>SUM(H143)</f>
        <v>2200000</v>
      </c>
      <c r="I144" s="54">
        <f t="shared" ref="I144:J144" si="3">SUM(I143)</f>
        <v>3860000</v>
      </c>
      <c r="J144" s="54">
        <f t="shared" si="3"/>
        <v>3855861</v>
      </c>
    </row>
    <row r="145" spans="1:10" s="1" customFormat="1" ht="27.6" x14ac:dyDescent="0.3">
      <c r="A145" s="6" t="s">
        <v>72</v>
      </c>
      <c r="B145" s="66" t="s">
        <v>8</v>
      </c>
      <c r="C145" s="67"/>
      <c r="D145" s="6" t="s">
        <v>194</v>
      </c>
      <c r="E145" s="6" t="s">
        <v>195</v>
      </c>
      <c r="F145" s="6" t="s">
        <v>75</v>
      </c>
      <c r="G145" s="6" t="s">
        <v>76</v>
      </c>
      <c r="H145" s="8">
        <v>2954000</v>
      </c>
      <c r="I145" s="8">
        <v>2434000</v>
      </c>
      <c r="J145" s="8">
        <v>2396293</v>
      </c>
    </row>
    <row r="146" spans="1:10" s="1" customFormat="1" ht="27.6" x14ac:dyDescent="0.3">
      <c r="A146" s="6" t="s">
        <v>72</v>
      </c>
      <c r="B146" s="66" t="s">
        <v>8</v>
      </c>
      <c r="C146" s="67"/>
      <c r="D146" s="6" t="s">
        <v>194</v>
      </c>
      <c r="E146" s="6" t="s">
        <v>195</v>
      </c>
      <c r="F146" s="6">
        <v>100105</v>
      </c>
      <c r="G146" s="6" t="s">
        <v>175</v>
      </c>
      <c r="H146" s="8">
        <v>366000</v>
      </c>
      <c r="I146" s="8">
        <v>254000</v>
      </c>
      <c r="J146" s="8">
        <v>244711</v>
      </c>
    </row>
    <row r="147" spans="1:10" s="1" customFormat="1" ht="27.6" x14ac:dyDescent="0.3">
      <c r="A147" s="6" t="s">
        <v>72</v>
      </c>
      <c r="B147" s="66" t="s">
        <v>8</v>
      </c>
      <c r="C147" s="67"/>
      <c r="D147" s="6" t="s">
        <v>194</v>
      </c>
      <c r="E147" s="6" t="s">
        <v>195</v>
      </c>
      <c r="F147" s="6" t="s">
        <v>79</v>
      </c>
      <c r="G147" s="6" t="s">
        <v>285</v>
      </c>
      <c r="H147" s="8">
        <v>12000</v>
      </c>
      <c r="I147" s="8">
        <v>3000</v>
      </c>
      <c r="J147" s="8">
        <v>40</v>
      </c>
    </row>
    <row r="148" spans="1:10" s="1" customFormat="1" ht="27.6" x14ac:dyDescent="0.3">
      <c r="A148" s="6" t="s">
        <v>72</v>
      </c>
      <c r="B148" s="66" t="s">
        <v>8</v>
      </c>
      <c r="C148" s="67"/>
      <c r="D148" s="6" t="s">
        <v>194</v>
      </c>
      <c r="E148" s="6" t="s">
        <v>195</v>
      </c>
      <c r="F148" s="6">
        <v>100117</v>
      </c>
      <c r="G148" s="6" t="s">
        <v>375</v>
      </c>
      <c r="H148" s="8">
        <v>216000</v>
      </c>
      <c r="I148" s="8">
        <v>148000</v>
      </c>
      <c r="J148" s="8">
        <v>142480</v>
      </c>
    </row>
    <row r="149" spans="1:10" s="1" customFormat="1" ht="27.6" x14ac:dyDescent="0.3">
      <c r="A149" s="6" t="s">
        <v>72</v>
      </c>
      <c r="B149" s="66" t="s">
        <v>8</v>
      </c>
      <c r="C149" s="67"/>
      <c r="D149" s="6" t="s">
        <v>194</v>
      </c>
      <c r="E149" s="6" t="s">
        <v>195</v>
      </c>
      <c r="F149" s="6" t="s">
        <v>286</v>
      </c>
      <c r="G149" s="6" t="s">
        <v>287</v>
      </c>
      <c r="H149" s="8">
        <v>83000</v>
      </c>
      <c r="I149" s="8">
        <v>63000</v>
      </c>
      <c r="J149" s="8">
        <v>62350</v>
      </c>
    </row>
    <row r="150" spans="1:10" s="1" customFormat="1" ht="27.6" x14ac:dyDescent="0.3">
      <c r="A150" s="6" t="s">
        <v>72</v>
      </c>
      <c r="B150" s="66" t="s">
        <v>8</v>
      </c>
      <c r="C150" s="67"/>
      <c r="D150" s="6" t="s">
        <v>194</v>
      </c>
      <c r="E150" s="6" t="s">
        <v>195</v>
      </c>
      <c r="F150" s="6" t="s">
        <v>288</v>
      </c>
      <c r="G150" s="6" t="s">
        <v>289</v>
      </c>
      <c r="H150" s="8">
        <v>72000</v>
      </c>
      <c r="I150" s="8">
        <v>66000</v>
      </c>
      <c r="J150" s="8">
        <v>63643</v>
      </c>
    </row>
    <row r="151" spans="1:10" s="1" customFormat="1" ht="27.6" x14ac:dyDescent="0.3">
      <c r="A151" s="6" t="s">
        <v>72</v>
      </c>
      <c r="B151" s="66" t="s">
        <v>8</v>
      </c>
      <c r="C151" s="67"/>
      <c r="D151" s="6" t="s">
        <v>194</v>
      </c>
      <c r="E151" s="6" t="s">
        <v>195</v>
      </c>
      <c r="F151" s="6" t="s">
        <v>84</v>
      </c>
      <c r="G151" s="6" t="s">
        <v>85</v>
      </c>
      <c r="H151" s="8">
        <v>7000</v>
      </c>
      <c r="I151" s="8">
        <v>7000</v>
      </c>
      <c r="J151" s="8">
        <v>6496</v>
      </c>
    </row>
    <row r="152" spans="1:10" s="1" customFormat="1" ht="27.6" x14ac:dyDescent="0.3">
      <c r="A152" s="6" t="s">
        <v>72</v>
      </c>
      <c r="B152" s="66" t="s">
        <v>8</v>
      </c>
      <c r="C152" s="67"/>
      <c r="D152" s="6" t="s">
        <v>194</v>
      </c>
      <c r="E152" s="6" t="s">
        <v>195</v>
      </c>
      <c r="F152" s="6" t="s">
        <v>86</v>
      </c>
      <c r="G152" s="6" t="s">
        <v>87</v>
      </c>
      <c r="H152" s="8">
        <v>6000</v>
      </c>
      <c r="I152" s="8">
        <v>8000</v>
      </c>
      <c r="J152" s="8">
        <v>7997</v>
      </c>
    </row>
    <row r="153" spans="1:10" s="1" customFormat="1" ht="27.6" x14ac:dyDescent="0.3">
      <c r="A153" s="6" t="s">
        <v>72</v>
      </c>
      <c r="B153" s="66" t="s">
        <v>8</v>
      </c>
      <c r="C153" s="67"/>
      <c r="D153" s="6" t="s">
        <v>194</v>
      </c>
      <c r="E153" s="6" t="s">
        <v>195</v>
      </c>
      <c r="F153" s="6" t="s">
        <v>88</v>
      </c>
      <c r="G153" s="6" t="s">
        <v>89</v>
      </c>
      <c r="H153" s="8">
        <v>26000</v>
      </c>
      <c r="I153" s="8">
        <v>26000</v>
      </c>
      <c r="J153" s="8">
        <v>21422</v>
      </c>
    </row>
    <row r="154" spans="1:10" s="1" customFormat="1" ht="27.6" x14ac:dyDescent="0.3">
      <c r="A154" s="6" t="s">
        <v>72</v>
      </c>
      <c r="B154" s="66" t="s">
        <v>8</v>
      </c>
      <c r="C154" s="67"/>
      <c r="D154" s="6" t="s">
        <v>194</v>
      </c>
      <c r="E154" s="6" t="s">
        <v>195</v>
      </c>
      <c r="F154" s="6" t="s">
        <v>90</v>
      </c>
      <c r="G154" s="6" t="s">
        <v>91</v>
      </c>
      <c r="H154" s="8">
        <v>8000</v>
      </c>
      <c r="I154" s="8">
        <v>8000</v>
      </c>
      <c r="J154" s="8">
        <v>7147</v>
      </c>
    </row>
    <row r="155" spans="1:10" s="1" customFormat="1" ht="27.6" x14ac:dyDescent="0.3">
      <c r="A155" s="6" t="s">
        <v>72</v>
      </c>
      <c r="B155" s="66" t="s">
        <v>8</v>
      </c>
      <c r="C155" s="67"/>
      <c r="D155" s="6" t="s">
        <v>194</v>
      </c>
      <c r="E155" s="6" t="s">
        <v>195</v>
      </c>
      <c r="F155" s="6">
        <v>200105</v>
      </c>
      <c r="G155" s="6" t="s">
        <v>93</v>
      </c>
      <c r="H155" s="8">
        <v>4000</v>
      </c>
      <c r="I155" s="8">
        <v>4000</v>
      </c>
      <c r="J155" s="8">
        <v>4000</v>
      </c>
    </row>
    <row r="156" spans="1:10" s="1" customFormat="1" ht="27.6" x14ac:dyDescent="0.3">
      <c r="A156" s="6" t="s">
        <v>72</v>
      </c>
      <c r="B156" s="66" t="s">
        <v>8</v>
      </c>
      <c r="C156" s="67"/>
      <c r="D156" s="6" t="s">
        <v>194</v>
      </c>
      <c r="E156" s="6" t="s">
        <v>195</v>
      </c>
      <c r="F156" s="6" t="s">
        <v>94</v>
      </c>
      <c r="G156" s="6" t="s">
        <v>95</v>
      </c>
      <c r="H156" s="8">
        <v>2000</v>
      </c>
      <c r="I156" s="8">
        <v>2000</v>
      </c>
      <c r="J156" s="8">
        <v>1821</v>
      </c>
    </row>
    <row r="157" spans="1:10" s="1" customFormat="1" ht="27.6" x14ac:dyDescent="0.3">
      <c r="A157" s="6" t="s">
        <v>72</v>
      </c>
      <c r="B157" s="66" t="s">
        <v>8</v>
      </c>
      <c r="C157" s="67"/>
      <c r="D157" s="6" t="s">
        <v>194</v>
      </c>
      <c r="E157" s="6" t="s">
        <v>195</v>
      </c>
      <c r="F157" s="6" t="s">
        <v>98</v>
      </c>
      <c r="G157" s="6" t="s">
        <v>99</v>
      </c>
      <c r="H157" s="8">
        <v>10000</v>
      </c>
      <c r="I157" s="8">
        <v>10000</v>
      </c>
      <c r="J157" s="8">
        <v>7246</v>
      </c>
    </row>
    <row r="158" spans="1:10" s="1" customFormat="1" ht="41.4" x14ac:dyDescent="0.3">
      <c r="A158" s="6" t="s">
        <v>72</v>
      </c>
      <c r="B158" s="66" t="s">
        <v>8</v>
      </c>
      <c r="C158" s="67"/>
      <c r="D158" s="6" t="s">
        <v>194</v>
      </c>
      <c r="E158" s="6" t="s">
        <v>195</v>
      </c>
      <c r="F158" s="6" t="s">
        <v>100</v>
      </c>
      <c r="G158" s="6" t="s">
        <v>101</v>
      </c>
      <c r="H158" s="8">
        <v>190000</v>
      </c>
      <c r="I158" s="8">
        <v>62000</v>
      </c>
      <c r="J158" s="8">
        <v>1354</v>
      </c>
    </row>
    <row r="159" spans="1:10" s="1" customFormat="1" ht="41.4" x14ac:dyDescent="0.3">
      <c r="A159" s="6" t="s">
        <v>72</v>
      </c>
      <c r="B159" s="66" t="s">
        <v>8</v>
      </c>
      <c r="C159" s="67"/>
      <c r="D159" s="6" t="s">
        <v>194</v>
      </c>
      <c r="E159" s="6" t="s">
        <v>195</v>
      </c>
      <c r="F159" s="6" t="s">
        <v>102</v>
      </c>
      <c r="G159" s="6" t="s">
        <v>103</v>
      </c>
      <c r="H159" s="8">
        <v>41000</v>
      </c>
      <c r="I159" s="8">
        <v>111000</v>
      </c>
      <c r="J159" s="8">
        <v>53674</v>
      </c>
    </row>
    <row r="160" spans="1:10" s="1" customFormat="1" ht="27.6" x14ac:dyDescent="0.3">
      <c r="A160" s="6" t="s">
        <v>72</v>
      </c>
      <c r="B160" s="66" t="s">
        <v>8</v>
      </c>
      <c r="C160" s="67"/>
      <c r="D160" s="6" t="s">
        <v>194</v>
      </c>
      <c r="E160" s="6" t="s">
        <v>195</v>
      </c>
      <c r="F160" s="6">
        <v>200200</v>
      </c>
      <c r="G160" s="6" t="s">
        <v>105</v>
      </c>
      <c r="H160" s="8">
        <v>0</v>
      </c>
      <c r="I160" s="8">
        <v>0</v>
      </c>
      <c r="J160" s="8">
        <v>0</v>
      </c>
    </row>
    <row r="161" spans="1:10" s="1" customFormat="1" ht="27.6" x14ac:dyDescent="0.3">
      <c r="A161" s="6" t="s">
        <v>72</v>
      </c>
      <c r="B161" s="66" t="s">
        <v>8</v>
      </c>
      <c r="C161" s="67"/>
      <c r="D161" s="6" t="s">
        <v>194</v>
      </c>
      <c r="E161" s="6" t="s">
        <v>195</v>
      </c>
      <c r="F161" s="6" t="s">
        <v>106</v>
      </c>
      <c r="G161" s="6" t="s">
        <v>107</v>
      </c>
      <c r="H161" s="8">
        <v>18000</v>
      </c>
      <c r="I161" s="8">
        <v>39000</v>
      </c>
      <c r="J161" s="8">
        <v>30205</v>
      </c>
    </row>
    <row r="162" spans="1:10" s="1" customFormat="1" ht="27.6" x14ac:dyDescent="0.3">
      <c r="A162" s="6" t="s">
        <v>72</v>
      </c>
      <c r="B162" s="66" t="s">
        <v>8</v>
      </c>
      <c r="C162" s="67"/>
      <c r="D162" s="6" t="s">
        <v>194</v>
      </c>
      <c r="E162" s="6" t="s">
        <v>195</v>
      </c>
      <c r="F162" s="6" t="s">
        <v>108</v>
      </c>
      <c r="G162" s="6" t="s">
        <v>109</v>
      </c>
      <c r="H162" s="8">
        <v>3000</v>
      </c>
      <c r="I162" s="8">
        <v>2000</v>
      </c>
      <c r="J162" s="8">
        <v>221</v>
      </c>
    </row>
    <row r="163" spans="1:10" s="1" customFormat="1" ht="27.6" x14ac:dyDescent="0.3">
      <c r="A163" s="6" t="s">
        <v>72</v>
      </c>
      <c r="B163" s="66" t="s">
        <v>8</v>
      </c>
      <c r="C163" s="67"/>
      <c r="D163" s="6" t="s">
        <v>194</v>
      </c>
      <c r="E163" s="6" t="s">
        <v>195</v>
      </c>
      <c r="F163" s="6" t="s">
        <v>196</v>
      </c>
      <c r="G163" s="6" t="s">
        <v>197</v>
      </c>
      <c r="H163" s="8">
        <v>3000</v>
      </c>
      <c r="I163" s="8">
        <v>3000</v>
      </c>
      <c r="J163" s="8">
        <v>2996</v>
      </c>
    </row>
    <row r="164" spans="1:10" s="1" customFormat="1" ht="27.6" x14ac:dyDescent="0.3">
      <c r="A164" s="6" t="s">
        <v>72</v>
      </c>
      <c r="B164" s="66" t="s">
        <v>8</v>
      </c>
      <c r="C164" s="67"/>
      <c r="D164" s="6" t="s">
        <v>194</v>
      </c>
      <c r="E164" s="6" t="s">
        <v>195</v>
      </c>
      <c r="F164" s="6" t="s">
        <v>160</v>
      </c>
      <c r="G164" s="6" t="s">
        <v>161</v>
      </c>
      <c r="H164" s="8">
        <v>100000</v>
      </c>
      <c r="I164" s="8">
        <v>100000</v>
      </c>
      <c r="J164" s="8">
        <v>99123</v>
      </c>
    </row>
    <row r="165" spans="1:10" s="1" customFormat="1" ht="27.6" x14ac:dyDescent="0.3">
      <c r="A165" s="6" t="s">
        <v>72</v>
      </c>
      <c r="B165" s="66" t="s">
        <v>8</v>
      </c>
      <c r="C165" s="67"/>
      <c r="D165" s="6" t="s">
        <v>194</v>
      </c>
      <c r="E165" s="6" t="s">
        <v>195</v>
      </c>
      <c r="F165" s="6" t="s">
        <v>114</v>
      </c>
      <c r="G165" s="6" t="s">
        <v>115</v>
      </c>
      <c r="H165" s="8">
        <v>8000</v>
      </c>
      <c r="I165" s="8">
        <v>6000</v>
      </c>
      <c r="J165" s="8">
        <v>3275</v>
      </c>
    </row>
    <row r="166" spans="1:10" s="1" customFormat="1" ht="27.6" x14ac:dyDescent="0.3">
      <c r="A166" s="6" t="s">
        <v>72</v>
      </c>
      <c r="B166" s="66" t="s">
        <v>8</v>
      </c>
      <c r="C166" s="67"/>
      <c r="D166" s="6" t="s">
        <v>194</v>
      </c>
      <c r="E166" s="6" t="s">
        <v>195</v>
      </c>
      <c r="F166" s="6" t="s">
        <v>116</v>
      </c>
      <c r="G166" s="6" t="s">
        <v>117</v>
      </c>
      <c r="H166" s="8">
        <v>7000</v>
      </c>
      <c r="I166" s="8">
        <v>25000</v>
      </c>
      <c r="J166" s="8">
        <v>20855</v>
      </c>
    </row>
    <row r="167" spans="1:10" s="1" customFormat="1" ht="27.6" x14ac:dyDescent="0.3">
      <c r="A167" s="6" t="s">
        <v>72</v>
      </c>
      <c r="B167" s="66" t="s">
        <v>8</v>
      </c>
      <c r="C167" s="67"/>
      <c r="D167" s="6" t="s">
        <v>194</v>
      </c>
      <c r="E167" s="6" t="s">
        <v>195</v>
      </c>
      <c r="F167" s="6" t="s">
        <v>198</v>
      </c>
      <c r="G167" s="6" t="s">
        <v>199</v>
      </c>
      <c r="H167" s="8">
        <v>2000</v>
      </c>
      <c r="I167" s="8">
        <v>2000</v>
      </c>
      <c r="J167" s="8">
        <v>1884</v>
      </c>
    </row>
    <row r="168" spans="1:10" s="1" customFormat="1" ht="27.6" x14ac:dyDescent="0.3">
      <c r="A168" s="6" t="s">
        <v>72</v>
      </c>
      <c r="B168" s="66" t="s">
        <v>8</v>
      </c>
      <c r="C168" s="67"/>
      <c r="D168" s="6" t="s">
        <v>194</v>
      </c>
      <c r="E168" s="6" t="s">
        <v>195</v>
      </c>
      <c r="F168" s="6" t="s">
        <v>200</v>
      </c>
      <c r="G168" s="6" t="s">
        <v>201</v>
      </c>
      <c r="H168" s="8">
        <v>25000</v>
      </c>
      <c r="I168" s="8">
        <v>45000</v>
      </c>
      <c r="J168" s="8">
        <v>28090</v>
      </c>
    </row>
    <row r="169" spans="1:10" s="1" customFormat="1" ht="27.6" x14ac:dyDescent="0.3">
      <c r="A169" s="6" t="s">
        <v>72</v>
      </c>
      <c r="B169" s="66" t="s">
        <v>8</v>
      </c>
      <c r="C169" s="67"/>
      <c r="D169" s="6" t="s">
        <v>202</v>
      </c>
      <c r="E169" s="6" t="s">
        <v>203</v>
      </c>
      <c r="F169" s="6" t="s">
        <v>140</v>
      </c>
      <c r="G169" s="6" t="s">
        <v>141</v>
      </c>
      <c r="H169" s="8">
        <v>9584000</v>
      </c>
      <c r="I169" s="8">
        <v>8804000</v>
      </c>
      <c r="J169" s="8">
        <v>8620604</v>
      </c>
    </row>
    <row r="170" spans="1:10" s="1" customFormat="1" ht="69" x14ac:dyDescent="0.3">
      <c r="A170" s="6" t="s">
        <v>72</v>
      </c>
      <c r="B170" s="66" t="s">
        <v>8</v>
      </c>
      <c r="C170" s="67"/>
      <c r="D170" s="6" t="s">
        <v>202</v>
      </c>
      <c r="E170" s="6" t="s">
        <v>203</v>
      </c>
      <c r="F170" s="6">
        <v>850101</v>
      </c>
      <c r="G170" s="6" t="s">
        <v>135</v>
      </c>
      <c r="H170" s="8">
        <v>0</v>
      </c>
      <c r="I170" s="8">
        <v>0</v>
      </c>
      <c r="J170" s="8">
        <v>-16800</v>
      </c>
    </row>
    <row r="171" spans="1:10" s="1" customFormat="1" ht="27.6" x14ac:dyDescent="0.3">
      <c r="A171" s="6" t="s">
        <v>72</v>
      </c>
      <c r="B171" s="66" t="s">
        <v>8</v>
      </c>
      <c r="C171" s="67"/>
      <c r="D171" s="6" t="s">
        <v>204</v>
      </c>
      <c r="E171" s="6" t="s">
        <v>205</v>
      </c>
      <c r="F171" s="6" t="s">
        <v>140</v>
      </c>
      <c r="G171" s="6" t="s">
        <v>141</v>
      </c>
      <c r="H171" s="8">
        <v>13444000</v>
      </c>
      <c r="I171" s="8">
        <v>12603000</v>
      </c>
      <c r="J171" s="8">
        <v>12042198</v>
      </c>
    </row>
    <row r="172" spans="1:10" s="1" customFormat="1" ht="27.6" x14ac:dyDescent="0.3">
      <c r="A172" s="6" t="s">
        <v>72</v>
      </c>
      <c r="B172" s="66" t="s">
        <v>8</v>
      </c>
      <c r="C172" s="67"/>
      <c r="D172" s="6" t="s">
        <v>206</v>
      </c>
      <c r="E172" s="6" t="s">
        <v>207</v>
      </c>
      <c r="F172" s="6" t="s">
        <v>140</v>
      </c>
      <c r="G172" s="6" t="s">
        <v>141</v>
      </c>
      <c r="H172" s="8">
        <v>1360000</v>
      </c>
      <c r="I172" s="8">
        <v>1360000</v>
      </c>
      <c r="J172" s="8">
        <v>1342251</v>
      </c>
    </row>
    <row r="173" spans="1:10" s="1" customFormat="1" ht="41.4" x14ac:dyDescent="0.3">
      <c r="A173" s="6" t="s">
        <v>72</v>
      </c>
      <c r="B173" s="66" t="s">
        <v>8</v>
      </c>
      <c r="C173" s="67"/>
      <c r="D173" s="6" t="s">
        <v>208</v>
      </c>
      <c r="E173" s="6" t="s">
        <v>209</v>
      </c>
      <c r="F173" s="6" t="s">
        <v>140</v>
      </c>
      <c r="G173" s="6" t="s">
        <v>141</v>
      </c>
      <c r="H173" s="8">
        <v>794000</v>
      </c>
      <c r="I173" s="8">
        <v>767000</v>
      </c>
      <c r="J173" s="8">
        <v>763141</v>
      </c>
    </row>
    <row r="174" spans="1:10" s="1" customFormat="1" ht="27.6" x14ac:dyDescent="0.3">
      <c r="A174" s="6" t="s">
        <v>72</v>
      </c>
      <c r="B174" s="66" t="s">
        <v>8</v>
      </c>
      <c r="C174" s="67"/>
      <c r="D174" s="6" t="s">
        <v>210</v>
      </c>
      <c r="E174" s="6" t="s">
        <v>211</v>
      </c>
      <c r="F174" s="6" t="s">
        <v>140</v>
      </c>
      <c r="G174" s="6" t="s">
        <v>141</v>
      </c>
      <c r="H174" s="8">
        <v>511000</v>
      </c>
      <c r="I174" s="8">
        <v>511000</v>
      </c>
      <c r="J174" s="8">
        <v>505386</v>
      </c>
    </row>
    <row r="175" spans="1:10" s="1" customFormat="1" x14ac:dyDescent="0.3">
      <c r="A175" s="6" t="s">
        <v>72</v>
      </c>
      <c r="B175" s="66" t="s">
        <v>8</v>
      </c>
      <c r="C175" s="67"/>
      <c r="D175" s="6">
        <v>670501</v>
      </c>
      <c r="E175" s="6" t="s">
        <v>397</v>
      </c>
      <c r="F175" s="6" t="s">
        <v>212</v>
      </c>
      <c r="G175" s="6" t="s">
        <v>213</v>
      </c>
      <c r="H175" s="8">
        <v>300000</v>
      </c>
      <c r="I175" s="8">
        <v>0</v>
      </c>
      <c r="J175" s="8">
        <v>0</v>
      </c>
    </row>
    <row r="176" spans="1:10" s="1" customFormat="1" ht="30" customHeight="1" x14ac:dyDescent="0.3">
      <c r="A176" s="6" t="s">
        <v>72</v>
      </c>
      <c r="B176" s="66" t="s">
        <v>8</v>
      </c>
      <c r="C176" s="67"/>
      <c r="D176" s="6" t="s">
        <v>297</v>
      </c>
      <c r="E176" s="6" t="s">
        <v>298</v>
      </c>
      <c r="F176" s="6" t="s">
        <v>212</v>
      </c>
      <c r="G176" s="6" t="s">
        <v>213</v>
      </c>
      <c r="H176" s="8">
        <v>300000</v>
      </c>
      <c r="I176" s="8">
        <v>100000</v>
      </c>
      <c r="J176" s="8">
        <v>0</v>
      </c>
    </row>
    <row r="177" spans="1:10" s="1" customFormat="1" ht="32.25" customHeight="1" x14ac:dyDescent="0.3">
      <c r="A177" s="6" t="s">
        <v>72</v>
      </c>
      <c r="B177" s="66" t="s">
        <v>8</v>
      </c>
      <c r="C177" s="67"/>
      <c r="D177" s="6" t="s">
        <v>214</v>
      </c>
      <c r="E177" s="6" t="s">
        <v>215</v>
      </c>
      <c r="F177" s="6" t="s">
        <v>216</v>
      </c>
      <c r="G177" s="6" t="s">
        <v>217</v>
      </c>
      <c r="H177" s="8">
        <v>12157000</v>
      </c>
      <c r="I177" s="8">
        <v>12157000</v>
      </c>
      <c r="J177" s="8">
        <v>12107130</v>
      </c>
    </row>
    <row r="178" spans="1:10" s="1" customFormat="1" ht="27.6" x14ac:dyDescent="0.3">
      <c r="A178" s="10" t="s">
        <v>72</v>
      </c>
      <c r="B178" s="85" t="s">
        <v>8</v>
      </c>
      <c r="C178" s="86"/>
      <c r="D178" s="10" t="s">
        <v>218</v>
      </c>
      <c r="E178" s="10" t="s">
        <v>219</v>
      </c>
      <c r="F178" s="10" t="s">
        <v>212</v>
      </c>
      <c r="G178" s="10" t="s">
        <v>213</v>
      </c>
      <c r="H178" s="11">
        <v>600000</v>
      </c>
      <c r="I178" s="11">
        <v>150000</v>
      </c>
      <c r="J178" s="11">
        <v>0</v>
      </c>
    </row>
    <row r="179" spans="1:10" s="1" customFormat="1" x14ac:dyDescent="0.3">
      <c r="A179" s="71" t="s">
        <v>351</v>
      </c>
      <c r="B179" s="71"/>
      <c r="C179" s="71"/>
      <c r="D179" s="71"/>
      <c r="E179" s="71"/>
      <c r="F179" s="71"/>
      <c r="G179" s="71"/>
      <c r="H179" s="26">
        <f>SUM(H145:H178)</f>
        <v>43213000</v>
      </c>
      <c r="I179" s="26">
        <f>SUM(I145:I178)</f>
        <v>39880000</v>
      </c>
      <c r="J179" s="26">
        <f>SUM(J145:J178)</f>
        <v>38571233</v>
      </c>
    </row>
    <row r="180" spans="1:10" s="1" customFormat="1" ht="27.6" customHeight="1" x14ac:dyDescent="0.3">
      <c r="A180" s="15" t="s">
        <v>72</v>
      </c>
      <c r="B180" s="93" t="s">
        <v>8</v>
      </c>
      <c r="C180" s="97"/>
      <c r="D180" s="52">
        <v>680400</v>
      </c>
      <c r="E180" s="52" t="s">
        <v>398</v>
      </c>
      <c r="F180" s="52">
        <v>100101</v>
      </c>
      <c r="G180" s="15" t="s">
        <v>76</v>
      </c>
      <c r="H180" s="55">
        <v>0</v>
      </c>
      <c r="I180" s="55">
        <v>230000</v>
      </c>
      <c r="J180" s="55">
        <v>230000</v>
      </c>
    </row>
    <row r="181" spans="1:10" s="1" customFormat="1" ht="28.8" customHeight="1" x14ac:dyDescent="0.3">
      <c r="A181" s="15" t="s">
        <v>72</v>
      </c>
      <c r="B181" s="93" t="s">
        <v>8</v>
      </c>
      <c r="C181" s="97"/>
      <c r="D181" s="52">
        <v>680400</v>
      </c>
      <c r="E181" s="52" t="s">
        <v>398</v>
      </c>
      <c r="F181" s="52">
        <v>100105</v>
      </c>
      <c r="G181" s="6" t="s">
        <v>175</v>
      </c>
      <c r="H181" s="55">
        <v>0</v>
      </c>
      <c r="I181" s="55">
        <v>8000</v>
      </c>
      <c r="J181" s="55">
        <v>8000</v>
      </c>
    </row>
    <row r="182" spans="1:10" s="1" customFormat="1" ht="27.6" x14ac:dyDescent="0.3">
      <c r="A182" s="15" t="s">
        <v>72</v>
      </c>
      <c r="B182" s="93" t="s">
        <v>8</v>
      </c>
      <c r="C182" s="94"/>
      <c r="D182" s="15" t="s">
        <v>220</v>
      </c>
      <c r="E182" s="15" t="s">
        <v>221</v>
      </c>
      <c r="F182" s="15" t="s">
        <v>75</v>
      </c>
      <c r="G182" s="15" t="s">
        <v>76</v>
      </c>
      <c r="H182" s="14">
        <v>23354000</v>
      </c>
      <c r="I182" s="14">
        <v>41414410</v>
      </c>
      <c r="J182" s="14">
        <v>41413839</v>
      </c>
    </row>
    <row r="183" spans="1:10" s="1" customFormat="1" ht="27.6" x14ac:dyDescent="0.3">
      <c r="A183" s="6" t="s">
        <v>72</v>
      </c>
      <c r="B183" s="66" t="s">
        <v>8</v>
      </c>
      <c r="C183" s="67"/>
      <c r="D183" s="6" t="s">
        <v>220</v>
      </c>
      <c r="E183" s="6" t="s">
        <v>221</v>
      </c>
      <c r="F183" s="6" t="s">
        <v>174</v>
      </c>
      <c r="G183" s="6" t="s">
        <v>175</v>
      </c>
      <c r="H183" s="8">
        <v>6585000</v>
      </c>
      <c r="I183" s="8">
        <v>10613000</v>
      </c>
      <c r="J183" s="8">
        <v>10611000</v>
      </c>
    </row>
    <row r="184" spans="1:10" s="1" customFormat="1" ht="27.6" x14ac:dyDescent="0.3">
      <c r="A184" s="6" t="s">
        <v>72</v>
      </c>
      <c r="B184" s="66" t="s">
        <v>8</v>
      </c>
      <c r="C184" s="67"/>
      <c r="D184" s="6" t="s">
        <v>220</v>
      </c>
      <c r="E184" s="6" t="s">
        <v>221</v>
      </c>
      <c r="F184" s="6" t="s">
        <v>176</v>
      </c>
      <c r="G184" s="6" t="s">
        <v>177</v>
      </c>
      <c r="H184" s="8">
        <v>1494000</v>
      </c>
      <c r="I184" s="8">
        <v>2239000</v>
      </c>
      <c r="J184" s="8">
        <v>2236000</v>
      </c>
    </row>
    <row r="185" spans="1:10" s="1" customFormat="1" ht="27.6" x14ac:dyDescent="0.3">
      <c r="A185" s="6" t="s">
        <v>72</v>
      </c>
      <c r="B185" s="66" t="s">
        <v>8</v>
      </c>
      <c r="C185" s="67"/>
      <c r="D185" s="6" t="s">
        <v>220</v>
      </c>
      <c r="E185" s="6" t="s">
        <v>221</v>
      </c>
      <c r="F185" s="6" t="s">
        <v>79</v>
      </c>
      <c r="G185" s="6" t="s">
        <v>285</v>
      </c>
      <c r="H185" s="8">
        <v>11000</v>
      </c>
      <c r="I185" s="8">
        <v>11000</v>
      </c>
      <c r="J185" s="8">
        <v>11000</v>
      </c>
    </row>
    <row r="186" spans="1:10" s="1" customFormat="1" ht="27.6" x14ac:dyDescent="0.3">
      <c r="A186" s="6" t="s">
        <v>72</v>
      </c>
      <c r="B186" s="66" t="s">
        <v>8</v>
      </c>
      <c r="C186" s="67"/>
      <c r="D186" s="6" t="s">
        <v>220</v>
      </c>
      <c r="E186" s="6" t="s">
        <v>221</v>
      </c>
      <c r="F186" s="6">
        <v>100117</v>
      </c>
      <c r="G186" s="6" t="s">
        <v>375</v>
      </c>
      <c r="H186" s="8">
        <v>1996000</v>
      </c>
      <c r="I186" s="8">
        <v>2895000</v>
      </c>
      <c r="J186" s="8">
        <v>2895000</v>
      </c>
    </row>
    <row r="187" spans="1:10" s="1" customFormat="1" ht="27.6" x14ac:dyDescent="0.3">
      <c r="A187" s="6" t="s">
        <v>72</v>
      </c>
      <c r="B187" s="66" t="s">
        <v>8</v>
      </c>
      <c r="C187" s="67"/>
      <c r="D187" s="6" t="s">
        <v>220</v>
      </c>
      <c r="E187" s="6" t="s">
        <v>221</v>
      </c>
      <c r="F187" s="6">
        <v>100130</v>
      </c>
      <c r="G187" s="6" t="s">
        <v>249</v>
      </c>
      <c r="H187" s="8">
        <v>0</v>
      </c>
      <c r="I187" s="8">
        <v>0</v>
      </c>
      <c r="J187" s="8">
        <v>0</v>
      </c>
    </row>
    <row r="188" spans="1:10" s="1" customFormat="1" ht="27.6" x14ac:dyDescent="0.3">
      <c r="A188" s="6" t="s">
        <v>72</v>
      </c>
      <c r="B188" s="66" t="s">
        <v>8</v>
      </c>
      <c r="C188" s="67"/>
      <c r="D188" s="6" t="s">
        <v>220</v>
      </c>
      <c r="E188" s="6" t="s">
        <v>221</v>
      </c>
      <c r="F188" s="6" t="s">
        <v>286</v>
      </c>
      <c r="G188" s="6" t="s">
        <v>287</v>
      </c>
      <c r="H188" s="8">
        <v>1263000</v>
      </c>
      <c r="I188" s="8">
        <v>1263000</v>
      </c>
      <c r="J188" s="8">
        <v>1263000</v>
      </c>
    </row>
    <row r="189" spans="1:10" s="1" customFormat="1" ht="27.6" x14ac:dyDescent="0.3">
      <c r="A189" s="6" t="s">
        <v>72</v>
      </c>
      <c r="B189" s="66" t="s">
        <v>8</v>
      </c>
      <c r="C189" s="67"/>
      <c r="D189" s="6" t="s">
        <v>220</v>
      </c>
      <c r="E189" s="6" t="s">
        <v>221</v>
      </c>
      <c r="F189" s="6" t="s">
        <v>288</v>
      </c>
      <c r="G189" s="6" t="s">
        <v>289</v>
      </c>
      <c r="H189" s="8">
        <v>833000</v>
      </c>
      <c r="I189" s="8">
        <v>1278000</v>
      </c>
      <c r="J189" s="8">
        <v>1270000</v>
      </c>
    </row>
    <row r="190" spans="1:10" s="1" customFormat="1" ht="27.6" x14ac:dyDescent="0.3">
      <c r="A190" s="6" t="s">
        <v>72</v>
      </c>
      <c r="B190" s="66" t="s">
        <v>8</v>
      </c>
      <c r="C190" s="67"/>
      <c r="D190" s="6" t="s">
        <v>220</v>
      </c>
      <c r="E190" s="6" t="s">
        <v>221</v>
      </c>
      <c r="F190" s="6" t="s">
        <v>84</v>
      </c>
      <c r="G190" s="6" t="s">
        <v>85</v>
      </c>
      <c r="H190" s="8">
        <v>32000</v>
      </c>
      <c r="I190" s="8">
        <v>51000</v>
      </c>
      <c r="J190" s="8">
        <v>33263</v>
      </c>
    </row>
    <row r="191" spans="1:10" s="1" customFormat="1" ht="27.6" x14ac:dyDescent="0.3">
      <c r="A191" s="6" t="s">
        <v>72</v>
      </c>
      <c r="B191" s="66" t="s">
        <v>8</v>
      </c>
      <c r="C191" s="67"/>
      <c r="D191" s="6" t="s">
        <v>220</v>
      </c>
      <c r="E191" s="6" t="s">
        <v>221</v>
      </c>
      <c r="F191" s="6" t="s">
        <v>86</v>
      </c>
      <c r="G191" s="6" t="s">
        <v>87</v>
      </c>
      <c r="H191" s="8">
        <v>244000</v>
      </c>
      <c r="I191" s="8">
        <v>268000</v>
      </c>
      <c r="J191" s="8">
        <v>213245</v>
      </c>
    </row>
    <row r="192" spans="1:10" s="1" customFormat="1" ht="27.6" x14ac:dyDescent="0.3">
      <c r="A192" s="6" t="s">
        <v>72</v>
      </c>
      <c r="B192" s="66" t="s">
        <v>8</v>
      </c>
      <c r="C192" s="67"/>
      <c r="D192" s="6" t="s">
        <v>220</v>
      </c>
      <c r="E192" s="6" t="s">
        <v>221</v>
      </c>
      <c r="F192" s="6" t="s">
        <v>88</v>
      </c>
      <c r="G192" s="6" t="s">
        <v>89</v>
      </c>
      <c r="H192" s="8">
        <v>1661000</v>
      </c>
      <c r="I192" s="8">
        <v>2469000</v>
      </c>
      <c r="J192" s="8">
        <v>2065756</v>
      </c>
    </row>
    <row r="193" spans="1:10" s="1" customFormat="1" ht="27.6" x14ac:dyDescent="0.3">
      <c r="A193" s="6" t="s">
        <v>72</v>
      </c>
      <c r="B193" s="66" t="s">
        <v>8</v>
      </c>
      <c r="C193" s="67"/>
      <c r="D193" s="6" t="s">
        <v>220</v>
      </c>
      <c r="E193" s="6" t="s">
        <v>221</v>
      </c>
      <c r="F193" s="6" t="s">
        <v>90</v>
      </c>
      <c r="G193" s="6" t="s">
        <v>91</v>
      </c>
      <c r="H193" s="8">
        <v>248000</v>
      </c>
      <c r="I193" s="8">
        <v>374000</v>
      </c>
      <c r="J193" s="8">
        <v>313113</v>
      </c>
    </row>
    <row r="194" spans="1:10" s="1" customFormat="1" ht="27.6" x14ac:dyDescent="0.3">
      <c r="A194" s="6" t="s">
        <v>72</v>
      </c>
      <c r="B194" s="66" t="s">
        <v>8</v>
      </c>
      <c r="C194" s="67"/>
      <c r="D194" s="6" t="s">
        <v>220</v>
      </c>
      <c r="E194" s="6" t="s">
        <v>221</v>
      </c>
      <c r="F194" s="6" t="s">
        <v>92</v>
      </c>
      <c r="G194" s="6" t="s">
        <v>93</v>
      </c>
      <c r="H194" s="8">
        <v>96000</v>
      </c>
      <c r="I194" s="8">
        <v>90000</v>
      </c>
      <c r="J194" s="8">
        <v>65534</v>
      </c>
    </row>
    <row r="195" spans="1:10" s="1" customFormat="1" ht="27.6" x14ac:dyDescent="0.3">
      <c r="A195" s="6" t="s">
        <v>72</v>
      </c>
      <c r="B195" s="66" t="s">
        <v>8</v>
      </c>
      <c r="C195" s="67"/>
      <c r="D195" s="6" t="s">
        <v>220</v>
      </c>
      <c r="E195" s="6" t="s">
        <v>221</v>
      </c>
      <c r="F195" s="6">
        <v>200106</v>
      </c>
      <c r="G195" s="6" t="s">
        <v>95</v>
      </c>
      <c r="H195" s="8">
        <v>3000</v>
      </c>
      <c r="I195" s="8">
        <v>2000</v>
      </c>
      <c r="J195" s="8">
        <v>0</v>
      </c>
    </row>
    <row r="196" spans="1:10" s="1" customFormat="1" ht="27.6" x14ac:dyDescent="0.3">
      <c r="A196" s="6" t="s">
        <v>72</v>
      </c>
      <c r="B196" s="66" t="s">
        <v>8</v>
      </c>
      <c r="C196" s="67"/>
      <c r="D196" s="6" t="s">
        <v>220</v>
      </c>
      <c r="E196" s="6" t="s">
        <v>221</v>
      </c>
      <c r="F196" s="6" t="s">
        <v>96</v>
      </c>
      <c r="G196" s="6" t="s">
        <v>97</v>
      </c>
      <c r="H196" s="8">
        <v>2000</v>
      </c>
      <c r="I196" s="8">
        <v>3000</v>
      </c>
      <c r="J196" s="8">
        <v>1415</v>
      </c>
    </row>
    <row r="197" spans="1:10" s="1" customFormat="1" ht="27.6" x14ac:dyDescent="0.3">
      <c r="A197" s="6" t="s">
        <v>72</v>
      </c>
      <c r="B197" s="66" t="s">
        <v>8</v>
      </c>
      <c r="C197" s="67"/>
      <c r="D197" s="6" t="s">
        <v>220</v>
      </c>
      <c r="E197" s="6" t="s">
        <v>221</v>
      </c>
      <c r="F197" s="6" t="s">
        <v>98</v>
      </c>
      <c r="G197" s="6" t="s">
        <v>99</v>
      </c>
      <c r="H197" s="8">
        <v>97000</v>
      </c>
      <c r="I197" s="8">
        <v>168000</v>
      </c>
      <c r="J197" s="8">
        <v>131378</v>
      </c>
    </row>
    <row r="198" spans="1:10" s="1" customFormat="1" ht="41.4" x14ac:dyDescent="0.3">
      <c r="A198" s="6" t="s">
        <v>72</v>
      </c>
      <c r="B198" s="66" t="s">
        <v>8</v>
      </c>
      <c r="C198" s="67"/>
      <c r="D198" s="6" t="s">
        <v>220</v>
      </c>
      <c r="E198" s="6" t="s">
        <v>221</v>
      </c>
      <c r="F198" s="6">
        <v>200109</v>
      </c>
      <c r="G198" s="6" t="s">
        <v>101</v>
      </c>
      <c r="H198" s="8">
        <v>0</v>
      </c>
      <c r="I198" s="8">
        <v>4000</v>
      </c>
      <c r="J198" s="8">
        <v>0</v>
      </c>
    </row>
    <row r="199" spans="1:10" s="1" customFormat="1" ht="41.4" x14ac:dyDescent="0.3">
      <c r="A199" s="6" t="s">
        <v>72</v>
      </c>
      <c r="B199" s="66" t="s">
        <v>8</v>
      </c>
      <c r="C199" s="67"/>
      <c r="D199" s="6" t="s">
        <v>220</v>
      </c>
      <c r="E199" s="6" t="s">
        <v>221</v>
      </c>
      <c r="F199" s="6" t="s">
        <v>102</v>
      </c>
      <c r="G199" s="6" t="s">
        <v>103</v>
      </c>
      <c r="H199" s="8">
        <v>852000</v>
      </c>
      <c r="I199" s="8">
        <v>1094000</v>
      </c>
      <c r="J199" s="8">
        <v>1063105</v>
      </c>
    </row>
    <row r="200" spans="1:10" s="1" customFormat="1" ht="27.6" x14ac:dyDescent="0.3">
      <c r="A200" s="6" t="s">
        <v>72</v>
      </c>
      <c r="B200" s="66" t="s">
        <v>8</v>
      </c>
      <c r="C200" s="67"/>
      <c r="D200" s="6" t="s">
        <v>220</v>
      </c>
      <c r="E200" s="6" t="s">
        <v>221</v>
      </c>
      <c r="F200" s="6" t="s">
        <v>104</v>
      </c>
      <c r="G200" s="6" t="s">
        <v>105</v>
      </c>
      <c r="H200" s="8">
        <v>140000</v>
      </c>
      <c r="I200" s="8">
        <v>172000</v>
      </c>
      <c r="J200" s="8">
        <v>137775</v>
      </c>
    </row>
    <row r="201" spans="1:10" s="1" customFormat="1" ht="27.6" x14ac:dyDescent="0.3">
      <c r="A201" s="6" t="s">
        <v>72</v>
      </c>
      <c r="B201" s="66" t="s">
        <v>8</v>
      </c>
      <c r="C201" s="67"/>
      <c r="D201" s="6" t="s">
        <v>220</v>
      </c>
      <c r="E201" s="6" t="s">
        <v>221</v>
      </c>
      <c r="F201" s="6" t="s">
        <v>182</v>
      </c>
      <c r="G201" s="6" t="s">
        <v>183</v>
      </c>
      <c r="H201" s="8">
        <v>2391000</v>
      </c>
      <c r="I201" s="8">
        <v>3798000</v>
      </c>
      <c r="J201" s="8">
        <v>3293192</v>
      </c>
    </row>
    <row r="202" spans="1:10" s="1" customFormat="1" ht="27.6" x14ac:dyDescent="0.3">
      <c r="A202" s="6" t="s">
        <v>72</v>
      </c>
      <c r="B202" s="66" t="s">
        <v>8</v>
      </c>
      <c r="C202" s="67"/>
      <c r="D202" s="6" t="s">
        <v>220</v>
      </c>
      <c r="E202" s="6" t="s">
        <v>221</v>
      </c>
      <c r="F202" s="6">
        <v>200302</v>
      </c>
      <c r="G202" s="6" t="s">
        <v>247</v>
      </c>
      <c r="H202" s="8">
        <v>7000</v>
      </c>
      <c r="I202" s="8">
        <v>0</v>
      </c>
      <c r="J202" s="8">
        <v>0</v>
      </c>
    </row>
    <row r="203" spans="1:10" s="1" customFormat="1" ht="27.6" x14ac:dyDescent="0.3">
      <c r="A203" s="6" t="s">
        <v>72</v>
      </c>
      <c r="B203" s="66" t="s">
        <v>8</v>
      </c>
      <c r="C203" s="67"/>
      <c r="D203" s="6" t="s">
        <v>220</v>
      </c>
      <c r="E203" s="6" t="s">
        <v>221</v>
      </c>
      <c r="F203" s="6" t="s">
        <v>184</v>
      </c>
      <c r="G203" s="6" t="s">
        <v>185</v>
      </c>
      <c r="H203" s="8">
        <v>187000</v>
      </c>
      <c r="I203" s="8">
        <v>318000</v>
      </c>
      <c r="J203" s="8">
        <v>313943</v>
      </c>
    </row>
    <row r="204" spans="1:10" s="1" customFormat="1" ht="27.6" x14ac:dyDescent="0.3">
      <c r="A204" s="6" t="s">
        <v>72</v>
      </c>
      <c r="B204" s="66" t="s">
        <v>8</v>
      </c>
      <c r="C204" s="67"/>
      <c r="D204" s="6" t="s">
        <v>220</v>
      </c>
      <c r="E204" s="6" t="s">
        <v>221</v>
      </c>
      <c r="F204" s="6" t="s">
        <v>186</v>
      </c>
      <c r="G204" s="6" t="s">
        <v>187</v>
      </c>
      <c r="H204" s="8">
        <v>43000</v>
      </c>
      <c r="I204" s="8">
        <v>35000</v>
      </c>
      <c r="J204" s="8">
        <v>31543</v>
      </c>
    </row>
    <row r="205" spans="1:10" s="1" customFormat="1" ht="27.6" x14ac:dyDescent="0.3">
      <c r="A205" s="6" t="s">
        <v>72</v>
      </c>
      <c r="B205" s="66" t="s">
        <v>8</v>
      </c>
      <c r="C205" s="67"/>
      <c r="D205" s="6" t="s">
        <v>220</v>
      </c>
      <c r="E205" s="6" t="s">
        <v>221</v>
      </c>
      <c r="F205" s="6" t="s">
        <v>222</v>
      </c>
      <c r="G205" s="6" t="s">
        <v>223</v>
      </c>
      <c r="H205" s="8">
        <v>0</v>
      </c>
      <c r="I205" s="8">
        <v>40000</v>
      </c>
      <c r="J205" s="8">
        <v>4248</v>
      </c>
    </row>
    <row r="206" spans="1:10" s="1" customFormat="1" ht="27.6" x14ac:dyDescent="0.3">
      <c r="A206" s="6" t="s">
        <v>72</v>
      </c>
      <c r="B206" s="66" t="s">
        <v>8</v>
      </c>
      <c r="C206" s="67"/>
      <c r="D206" s="6" t="s">
        <v>220</v>
      </c>
      <c r="E206" s="6" t="s">
        <v>221</v>
      </c>
      <c r="F206" s="6" t="s">
        <v>224</v>
      </c>
      <c r="G206" s="6" t="s">
        <v>225</v>
      </c>
      <c r="H206" s="8">
        <v>0</v>
      </c>
      <c r="I206" s="8">
        <v>50000</v>
      </c>
      <c r="J206" s="8">
        <v>0</v>
      </c>
    </row>
    <row r="207" spans="1:10" s="1" customFormat="1" ht="27.6" x14ac:dyDescent="0.3">
      <c r="A207" s="6" t="s">
        <v>72</v>
      </c>
      <c r="B207" s="66" t="s">
        <v>8</v>
      </c>
      <c r="C207" s="67"/>
      <c r="D207" s="6" t="s">
        <v>220</v>
      </c>
      <c r="E207" s="6" t="s">
        <v>221</v>
      </c>
      <c r="F207" s="6" t="s">
        <v>106</v>
      </c>
      <c r="G207" s="6" t="s">
        <v>107</v>
      </c>
      <c r="H207" s="8">
        <v>16000</v>
      </c>
      <c r="I207" s="8">
        <v>123000</v>
      </c>
      <c r="J207" s="8">
        <v>20301</v>
      </c>
    </row>
    <row r="208" spans="1:10" s="1" customFormat="1" ht="27.6" x14ac:dyDescent="0.3">
      <c r="A208" s="6" t="s">
        <v>72</v>
      </c>
      <c r="B208" s="66" t="s">
        <v>8</v>
      </c>
      <c r="C208" s="67"/>
      <c r="D208" s="6" t="s">
        <v>220</v>
      </c>
      <c r="E208" s="6" t="s">
        <v>221</v>
      </c>
      <c r="F208" s="6" t="s">
        <v>108</v>
      </c>
      <c r="G208" s="6" t="s">
        <v>109</v>
      </c>
      <c r="H208" s="8">
        <v>2000</v>
      </c>
      <c r="I208" s="8">
        <v>0</v>
      </c>
      <c r="J208" s="8">
        <v>0</v>
      </c>
    </row>
    <row r="209" spans="1:10" s="1" customFormat="1" ht="27.6" x14ac:dyDescent="0.3">
      <c r="A209" s="6" t="s">
        <v>72</v>
      </c>
      <c r="B209" s="66" t="s">
        <v>8</v>
      </c>
      <c r="C209" s="67"/>
      <c r="D209" s="6" t="s">
        <v>220</v>
      </c>
      <c r="E209" s="6" t="s">
        <v>221</v>
      </c>
      <c r="F209" s="6" t="s">
        <v>110</v>
      </c>
      <c r="G209" s="6" t="s">
        <v>111</v>
      </c>
      <c r="H209" s="8">
        <v>3000</v>
      </c>
      <c r="I209" s="8">
        <v>0</v>
      </c>
      <c r="J209" s="8">
        <v>0</v>
      </c>
    </row>
    <row r="210" spans="1:10" s="1" customFormat="1" ht="27.6" x14ac:dyDescent="0.3">
      <c r="A210" s="6" t="s">
        <v>72</v>
      </c>
      <c r="B210" s="66" t="s">
        <v>8</v>
      </c>
      <c r="C210" s="67"/>
      <c r="D210" s="6" t="s">
        <v>220</v>
      </c>
      <c r="E210" s="6" t="s">
        <v>221</v>
      </c>
      <c r="F210" s="6">
        <v>201100</v>
      </c>
      <c r="G210" s="6" t="s">
        <v>161</v>
      </c>
      <c r="H210" s="8">
        <v>3000</v>
      </c>
      <c r="I210" s="8">
        <v>3000</v>
      </c>
      <c r="J210" s="8">
        <v>2175</v>
      </c>
    </row>
    <row r="211" spans="1:10" s="1" customFormat="1" ht="27.6" x14ac:dyDescent="0.3">
      <c r="A211" s="6" t="s">
        <v>72</v>
      </c>
      <c r="B211" s="66" t="s">
        <v>8</v>
      </c>
      <c r="C211" s="67"/>
      <c r="D211" s="6" t="s">
        <v>220</v>
      </c>
      <c r="E211" s="6" t="s">
        <v>221</v>
      </c>
      <c r="F211" s="6" t="s">
        <v>114</v>
      </c>
      <c r="G211" s="6" t="s">
        <v>115</v>
      </c>
      <c r="H211" s="8">
        <v>30000</v>
      </c>
      <c r="I211" s="8">
        <v>36000</v>
      </c>
      <c r="J211" s="8">
        <v>22440</v>
      </c>
    </row>
    <row r="212" spans="1:10" s="1" customFormat="1" ht="27.6" x14ac:dyDescent="0.3">
      <c r="A212" s="6" t="s">
        <v>72</v>
      </c>
      <c r="B212" s="66" t="s">
        <v>8</v>
      </c>
      <c r="C212" s="67"/>
      <c r="D212" s="6" t="s">
        <v>220</v>
      </c>
      <c r="E212" s="6" t="s">
        <v>221</v>
      </c>
      <c r="F212" s="6">
        <v>201400</v>
      </c>
      <c r="G212" s="6" t="s">
        <v>117</v>
      </c>
      <c r="H212" s="8">
        <v>3000</v>
      </c>
      <c r="I212" s="8">
        <v>0</v>
      </c>
      <c r="J212" s="8">
        <v>0</v>
      </c>
    </row>
    <row r="213" spans="1:10" s="1" customFormat="1" ht="27.6" x14ac:dyDescent="0.3">
      <c r="A213" s="6" t="s">
        <v>72</v>
      </c>
      <c r="B213" s="66" t="s">
        <v>8</v>
      </c>
      <c r="C213" s="67"/>
      <c r="D213" s="6" t="s">
        <v>220</v>
      </c>
      <c r="E213" s="6" t="s">
        <v>221</v>
      </c>
      <c r="F213" s="6" t="s">
        <v>200</v>
      </c>
      <c r="G213" s="6" t="s">
        <v>201</v>
      </c>
      <c r="H213" s="8">
        <v>23000</v>
      </c>
      <c r="I213" s="8">
        <v>23000</v>
      </c>
      <c r="J213" s="8">
        <v>23000</v>
      </c>
    </row>
    <row r="214" spans="1:10" s="1" customFormat="1" ht="27.6" x14ac:dyDescent="0.3">
      <c r="A214" s="6" t="s">
        <v>72</v>
      </c>
      <c r="B214" s="66" t="s">
        <v>8</v>
      </c>
      <c r="C214" s="67"/>
      <c r="D214" s="6" t="s">
        <v>220</v>
      </c>
      <c r="E214" s="6" t="s">
        <v>221</v>
      </c>
      <c r="F214" s="6" t="s">
        <v>122</v>
      </c>
      <c r="G214" s="6" t="s">
        <v>123</v>
      </c>
      <c r="H214" s="8">
        <v>546000</v>
      </c>
      <c r="I214" s="8">
        <v>1109000</v>
      </c>
      <c r="J214" s="8">
        <v>814850</v>
      </c>
    </row>
    <row r="215" spans="1:10" s="1" customFormat="1" ht="41.4" x14ac:dyDescent="0.3">
      <c r="A215" s="6" t="s">
        <v>72</v>
      </c>
      <c r="B215" s="66" t="s">
        <v>8</v>
      </c>
      <c r="C215" s="67"/>
      <c r="D215" s="6" t="s">
        <v>220</v>
      </c>
      <c r="E215" s="6" t="s">
        <v>221</v>
      </c>
      <c r="F215" s="6" t="s">
        <v>292</v>
      </c>
      <c r="G215" s="6" t="s">
        <v>293</v>
      </c>
      <c r="H215" s="8">
        <v>272000</v>
      </c>
      <c r="I215" s="8">
        <v>657000</v>
      </c>
      <c r="J215" s="8">
        <v>644883</v>
      </c>
    </row>
    <row r="216" spans="1:10" s="1" customFormat="1" ht="27.6" x14ac:dyDescent="0.3">
      <c r="A216" s="6" t="s">
        <v>72</v>
      </c>
      <c r="B216" s="66" t="s">
        <v>8</v>
      </c>
      <c r="C216" s="67"/>
      <c r="D216" s="6" t="s">
        <v>228</v>
      </c>
      <c r="E216" s="6" t="s">
        <v>229</v>
      </c>
      <c r="F216" s="6" t="s">
        <v>75</v>
      </c>
      <c r="G216" s="6" t="s">
        <v>76</v>
      </c>
      <c r="H216" s="8">
        <v>19048000</v>
      </c>
      <c r="I216" s="8">
        <v>34550000</v>
      </c>
      <c r="J216" s="8">
        <v>34550000</v>
      </c>
    </row>
    <row r="217" spans="1:10" s="1" customFormat="1" ht="27.6" x14ac:dyDescent="0.3">
      <c r="A217" s="6" t="s">
        <v>72</v>
      </c>
      <c r="B217" s="66" t="s">
        <v>8</v>
      </c>
      <c r="C217" s="67"/>
      <c r="D217" s="6" t="s">
        <v>228</v>
      </c>
      <c r="E217" s="6" t="s">
        <v>229</v>
      </c>
      <c r="F217" s="6" t="s">
        <v>174</v>
      </c>
      <c r="G217" s="6" t="s">
        <v>175</v>
      </c>
      <c r="H217" s="8">
        <v>4400000</v>
      </c>
      <c r="I217" s="8">
        <v>6777000</v>
      </c>
      <c r="J217" s="8">
        <v>6777000</v>
      </c>
    </row>
    <row r="218" spans="1:10" s="1" customFormat="1" ht="27.6" x14ac:dyDescent="0.3">
      <c r="A218" s="6" t="s">
        <v>72</v>
      </c>
      <c r="B218" s="66" t="s">
        <v>8</v>
      </c>
      <c r="C218" s="67"/>
      <c r="D218" s="6" t="s">
        <v>228</v>
      </c>
      <c r="E218" s="6" t="s">
        <v>229</v>
      </c>
      <c r="F218" s="6" t="s">
        <v>176</v>
      </c>
      <c r="G218" s="6" t="s">
        <v>177</v>
      </c>
      <c r="H218" s="8">
        <v>665000</v>
      </c>
      <c r="I218" s="8">
        <v>920000</v>
      </c>
      <c r="J218" s="8">
        <v>920000</v>
      </c>
    </row>
    <row r="219" spans="1:10" s="1" customFormat="1" ht="27.6" x14ac:dyDescent="0.3">
      <c r="A219" s="6" t="s">
        <v>72</v>
      </c>
      <c r="B219" s="66" t="s">
        <v>8</v>
      </c>
      <c r="C219" s="67"/>
      <c r="D219" s="6" t="s">
        <v>228</v>
      </c>
      <c r="E219" s="6" t="s">
        <v>229</v>
      </c>
      <c r="F219" s="6" t="s">
        <v>79</v>
      </c>
      <c r="G219" s="6" t="s">
        <v>285</v>
      </c>
      <c r="H219" s="8">
        <v>3000</v>
      </c>
      <c r="I219" s="8">
        <v>3000</v>
      </c>
      <c r="J219" s="8">
        <v>3000</v>
      </c>
    </row>
    <row r="220" spans="1:10" s="1" customFormat="1" ht="27.6" x14ac:dyDescent="0.3">
      <c r="A220" s="6" t="s">
        <v>72</v>
      </c>
      <c r="B220" s="66" t="s">
        <v>8</v>
      </c>
      <c r="C220" s="67"/>
      <c r="D220" s="6" t="s">
        <v>228</v>
      </c>
      <c r="E220" s="6" t="s">
        <v>229</v>
      </c>
      <c r="F220" s="6">
        <v>100117</v>
      </c>
      <c r="G220" s="6" t="s">
        <v>375</v>
      </c>
      <c r="H220" s="8">
        <v>1814000</v>
      </c>
      <c r="I220" s="8">
        <v>2825000</v>
      </c>
      <c r="J220" s="8">
        <v>2825000</v>
      </c>
    </row>
    <row r="221" spans="1:10" s="1" customFormat="1" ht="27.6" x14ac:dyDescent="0.3">
      <c r="A221" s="6" t="s">
        <v>72</v>
      </c>
      <c r="B221" s="66" t="s">
        <v>8</v>
      </c>
      <c r="C221" s="67"/>
      <c r="D221" s="6" t="s">
        <v>228</v>
      </c>
      <c r="E221" s="6" t="s">
        <v>229</v>
      </c>
      <c r="F221" s="6">
        <v>100130</v>
      </c>
      <c r="G221" s="6" t="s">
        <v>249</v>
      </c>
      <c r="H221" s="8">
        <v>0</v>
      </c>
      <c r="I221" s="8">
        <v>0</v>
      </c>
      <c r="J221" s="8">
        <v>0</v>
      </c>
    </row>
    <row r="222" spans="1:10" s="1" customFormat="1" ht="27.6" x14ac:dyDescent="0.3">
      <c r="A222" s="6" t="s">
        <v>72</v>
      </c>
      <c r="B222" s="66" t="s">
        <v>8</v>
      </c>
      <c r="C222" s="67"/>
      <c r="D222" s="6" t="s">
        <v>228</v>
      </c>
      <c r="E222" s="6" t="s">
        <v>229</v>
      </c>
      <c r="F222" s="6" t="s">
        <v>286</v>
      </c>
      <c r="G222" s="6" t="s">
        <v>287</v>
      </c>
      <c r="H222" s="8">
        <v>1170000</v>
      </c>
      <c r="I222" s="8">
        <v>1205000</v>
      </c>
      <c r="J222" s="8">
        <v>1205000</v>
      </c>
    </row>
    <row r="223" spans="1:10" s="1" customFormat="1" ht="27.6" x14ac:dyDescent="0.3">
      <c r="A223" s="6" t="s">
        <v>72</v>
      </c>
      <c r="B223" s="66" t="s">
        <v>8</v>
      </c>
      <c r="C223" s="67"/>
      <c r="D223" s="6" t="s">
        <v>228</v>
      </c>
      <c r="E223" s="6" t="s">
        <v>229</v>
      </c>
      <c r="F223" s="6" t="s">
        <v>288</v>
      </c>
      <c r="G223" s="6" t="s">
        <v>289</v>
      </c>
      <c r="H223" s="8">
        <v>637000</v>
      </c>
      <c r="I223" s="8">
        <v>1010000</v>
      </c>
      <c r="J223" s="8">
        <v>1010000</v>
      </c>
    </row>
    <row r="224" spans="1:10" s="1" customFormat="1" ht="27.6" x14ac:dyDescent="0.3">
      <c r="A224" s="6" t="s">
        <v>72</v>
      </c>
      <c r="B224" s="66" t="s">
        <v>8</v>
      </c>
      <c r="C224" s="67"/>
      <c r="D224" s="6" t="s">
        <v>228</v>
      </c>
      <c r="E224" s="6" t="s">
        <v>229</v>
      </c>
      <c r="F224" s="6" t="s">
        <v>84</v>
      </c>
      <c r="G224" s="6" t="s">
        <v>85</v>
      </c>
      <c r="H224" s="8">
        <v>32000</v>
      </c>
      <c r="I224" s="8">
        <v>56000</v>
      </c>
      <c r="J224" s="8">
        <v>33379</v>
      </c>
    </row>
    <row r="225" spans="1:10" s="1" customFormat="1" ht="27.6" x14ac:dyDescent="0.3">
      <c r="A225" s="6" t="s">
        <v>72</v>
      </c>
      <c r="B225" s="66" t="s">
        <v>8</v>
      </c>
      <c r="C225" s="67"/>
      <c r="D225" s="6" t="s">
        <v>228</v>
      </c>
      <c r="E225" s="6" t="s">
        <v>229</v>
      </c>
      <c r="F225" s="6" t="s">
        <v>86</v>
      </c>
      <c r="G225" s="6" t="s">
        <v>87</v>
      </c>
      <c r="H225" s="8">
        <v>89000</v>
      </c>
      <c r="I225" s="8">
        <v>140000</v>
      </c>
      <c r="J225" s="8">
        <v>79155</v>
      </c>
    </row>
    <row r="226" spans="1:10" s="1" customFormat="1" ht="27.6" x14ac:dyDescent="0.3">
      <c r="A226" s="6" t="s">
        <v>72</v>
      </c>
      <c r="B226" s="66" t="s">
        <v>8</v>
      </c>
      <c r="C226" s="67"/>
      <c r="D226" s="6" t="s">
        <v>228</v>
      </c>
      <c r="E226" s="6" t="s">
        <v>229</v>
      </c>
      <c r="F226" s="6" t="s">
        <v>88</v>
      </c>
      <c r="G226" s="6" t="s">
        <v>89</v>
      </c>
      <c r="H226" s="8">
        <v>414000</v>
      </c>
      <c r="I226" s="8">
        <v>640000</v>
      </c>
      <c r="J226" s="8">
        <v>544180</v>
      </c>
    </row>
    <row r="227" spans="1:10" s="1" customFormat="1" ht="27.6" x14ac:dyDescent="0.3">
      <c r="A227" s="6" t="s">
        <v>72</v>
      </c>
      <c r="B227" s="66" t="s">
        <v>8</v>
      </c>
      <c r="C227" s="67"/>
      <c r="D227" s="6" t="s">
        <v>228</v>
      </c>
      <c r="E227" s="6" t="s">
        <v>229</v>
      </c>
      <c r="F227" s="6" t="s">
        <v>90</v>
      </c>
      <c r="G227" s="6" t="s">
        <v>91</v>
      </c>
      <c r="H227" s="8">
        <v>153000</v>
      </c>
      <c r="I227" s="8">
        <v>283000</v>
      </c>
      <c r="J227" s="8">
        <v>195233</v>
      </c>
    </row>
    <row r="228" spans="1:10" s="1" customFormat="1" ht="27.6" x14ac:dyDescent="0.3">
      <c r="A228" s="6" t="s">
        <v>72</v>
      </c>
      <c r="B228" s="66" t="s">
        <v>8</v>
      </c>
      <c r="C228" s="67"/>
      <c r="D228" s="6" t="s">
        <v>228</v>
      </c>
      <c r="E228" s="6" t="s">
        <v>229</v>
      </c>
      <c r="F228" s="6" t="s">
        <v>92</v>
      </c>
      <c r="G228" s="6" t="s">
        <v>93</v>
      </c>
      <c r="H228" s="8">
        <v>100000</v>
      </c>
      <c r="I228" s="8">
        <v>82000</v>
      </c>
      <c r="J228" s="8">
        <v>60529</v>
      </c>
    </row>
    <row r="229" spans="1:10" s="1" customFormat="1" ht="27.6" x14ac:dyDescent="0.3">
      <c r="A229" s="6" t="s">
        <v>72</v>
      </c>
      <c r="B229" s="66" t="s">
        <v>8</v>
      </c>
      <c r="C229" s="67"/>
      <c r="D229" s="6" t="s">
        <v>228</v>
      </c>
      <c r="E229" s="6" t="s">
        <v>229</v>
      </c>
      <c r="F229" s="6">
        <v>200106</v>
      </c>
      <c r="G229" s="6" t="s">
        <v>95</v>
      </c>
      <c r="H229" s="8">
        <v>0</v>
      </c>
      <c r="I229" s="8">
        <v>0</v>
      </c>
      <c r="J229" s="8">
        <v>0</v>
      </c>
    </row>
    <row r="230" spans="1:10" s="1" customFormat="1" ht="27.6" x14ac:dyDescent="0.3">
      <c r="A230" s="6" t="s">
        <v>72</v>
      </c>
      <c r="B230" s="66" t="s">
        <v>8</v>
      </c>
      <c r="C230" s="67"/>
      <c r="D230" s="6" t="s">
        <v>228</v>
      </c>
      <c r="E230" s="6" t="s">
        <v>229</v>
      </c>
      <c r="F230" s="6" t="s">
        <v>96</v>
      </c>
      <c r="G230" s="6" t="s">
        <v>97</v>
      </c>
      <c r="H230" s="8">
        <v>21000</v>
      </c>
      <c r="I230" s="8">
        <v>2000</v>
      </c>
      <c r="J230" s="8">
        <v>0</v>
      </c>
    </row>
    <row r="231" spans="1:10" s="1" customFormat="1" ht="27.6" x14ac:dyDescent="0.3">
      <c r="A231" s="6" t="s">
        <v>72</v>
      </c>
      <c r="B231" s="66" t="s">
        <v>8</v>
      </c>
      <c r="C231" s="67"/>
      <c r="D231" s="6" t="s">
        <v>228</v>
      </c>
      <c r="E231" s="6" t="s">
        <v>229</v>
      </c>
      <c r="F231" s="6" t="s">
        <v>98</v>
      </c>
      <c r="G231" s="6" t="s">
        <v>99</v>
      </c>
      <c r="H231" s="8">
        <v>100000</v>
      </c>
      <c r="I231" s="8">
        <v>215000</v>
      </c>
      <c r="J231" s="8">
        <v>126189</v>
      </c>
    </row>
    <row r="232" spans="1:10" s="1" customFormat="1" ht="41.4" x14ac:dyDescent="0.3">
      <c r="A232" s="6" t="s">
        <v>72</v>
      </c>
      <c r="B232" s="66" t="s">
        <v>8</v>
      </c>
      <c r="C232" s="67"/>
      <c r="D232" s="6" t="s">
        <v>228</v>
      </c>
      <c r="E232" s="6" t="s">
        <v>229</v>
      </c>
      <c r="F232" s="6" t="s">
        <v>102</v>
      </c>
      <c r="G232" s="6" t="s">
        <v>103</v>
      </c>
      <c r="H232" s="8">
        <v>437000</v>
      </c>
      <c r="I232" s="8">
        <v>837000</v>
      </c>
      <c r="J232" s="8">
        <v>556419</v>
      </c>
    </row>
    <row r="233" spans="1:10" s="1" customFormat="1" ht="27.6" x14ac:dyDescent="0.3">
      <c r="A233" s="6" t="s">
        <v>72</v>
      </c>
      <c r="B233" s="66" t="s">
        <v>8</v>
      </c>
      <c r="C233" s="67"/>
      <c r="D233" s="6" t="s">
        <v>228</v>
      </c>
      <c r="E233" s="6" t="s">
        <v>229</v>
      </c>
      <c r="F233" s="6" t="s">
        <v>104</v>
      </c>
      <c r="G233" s="6" t="s">
        <v>105</v>
      </c>
      <c r="H233" s="8">
        <v>131000</v>
      </c>
      <c r="I233" s="8">
        <v>152000</v>
      </c>
      <c r="J233" s="8">
        <v>120066</v>
      </c>
    </row>
    <row r="234" spans="1:10" s="1" customFormat="1" ht="27.6" x14ac:dyDescent="0.3">
      <c r="A234" s="6" t="s">
        <v>72</v>
      </c>
      <c r="B234" s="66" t="s">
        <v>8</v>
      </c>
      <c r="C234" s="67"/>
      <c r="D234" s="6" t="s">
        <v>228</v>
      </c>
      <c r="E234" s="6" t="s">
        <v>229</v>
      </c>
      <c r="F234" s="6" t="s">
        <v>182</v>
      </c>
      <c r="G234" s="6" t="s">
        <v>183</v>
      </c>
      <c r="H234" s="8">
        <v>782000</v>
      </c>
      <c r="I234" s="8">
        <v>1310000</v>
      </c>
      <c r="J234" s="8">
        <v>1065721</v>
      </c>
    </row>
    <row r="235" spans="1:10" s="1" customFormat="1" ht="27.6" x14ac:dyDescent="0.3">
      <c r="A235" s="6" t="s">
        <v>72</v>
      </c>
      <c r="B235" s="66" t="s">
        <v>8</v>
      </c>
      <c r="C235" s="67"/>
      <c r="D235" s="6" t="s">
        <v>228</v>
      </c>
      <c r="E235" s="6" t="s">
        <v>229</v>
      </c>
      <c r="F235" s="6" t="s">
        <v>184</v>
      </c>
      <c r="G235" s="6" t="s">
        <v>185</v>
      </c>
      <c r="H235" s="8">
        <v>49000</v>
      </c>
      <c r="I235" s="8">
        <v>93000</v>
      </c>
      <c r="J235" s="8">
        <v>76388</v>
      </c>
    </row>
    <row r="236" spans="1:10" s="1" customFormat="1" ht="27.6" x14ac:dyDescent="0.3">
      <c r="A236" s="6" t="s">
        <v>72</v>
      </c>
      <c r="B236" s="66" t="s">
        <v>8</v>
      </c>
      <c r="C236" s="67"/>
      <c r="D236" s="6" t="s">
        <v>228</v>
      </c>
      <c r="E236" s="6" t="s">
        <v>229</v>
      </c>
      <c r="F236" s="6" t="s">
        <v>186</v>
      </c>
      <c r="G236" s="6" t="s">
        <v>187</v>
      </c>
      <c r="H236" s="8">
        <v>11000</v>
      </c>
      <c r="I236" s="8">
        <v>10000</v>
      </c>
      <c r="J236" s="8">
        <v>3233</v>
      </c>
    </row>
    <row r="237" spans="1:10" s="1" customFormat="1" ht="27.6" x14ac:dyDescent="0.3">
      <c r="A237" s="6" t="s">
        <v>72</v>
      </c>
      <c r="B237" s="66" t="s">
        <v>8</v>
      </c>
      <c r="C237" s="67"/>
      <c r="D237" s="6" t="s">
        <v>228</v>
      </c>
      <c r="E237" s="6" t="s">
        <v>229</v>
      </c>
      <c r="F237" s="6" t="s">
        <v>222</v>
      </c>
      <c r="G237" s="6" t="s">
        <v>223</v>
      </c>
      <c r="H237" s="8">
        <v>0</v>
      </c>
      <c r="I237" s="8">
        <v>50000</v>
      </c>
      <c r="J237" s="8">
        <v>0</v>
      </c>
    </row>
    <row r="238" spans="1:10" s="1" customFormat="1" ht="27.6" x14ac:dyDescent="0.3">
      <c r="A238" s="6" t="s">
        <v>72</v>
      </c>
      <c r="B238" s="66" t="s">
        <v>8</v>
      </c>
      <c r="C238" s="67"/>
      <c r="D238" s="6" t="s">
        <v>228</v>
      </c>
      <c r="E238" s="6" t="s">
        <v>229</v>
      </c>
      <c r="F238" s="6" t="s">
        <v>224</v>
      </c>
      <c r="G238" s="6" t="s">
        <v>225</v>
      </c>
      <c r="H238" s="8">
        <v>0</v>
      </c>
      <c r="I238" s="8">
        <v>50000</v>
      </c>
      <c r="J238" s="8">
        <v>0</v>
      </c>
    </row>
    <row r="239" spans="1:10" s="1" customFormat="1" ht="27.6" x14ac:dyDescent="0.3">
      <c r="A239" s="6" t="s">
        <v>72</v>
      </c>
      <c r="B239" s="66" t="s">
        <v>8</v>
      </c>
      <c r="C239" s="67"/>
      <c r="D239" s="6" t="s">
        <v>228</v>
      </c>
      <c r="E239" s="6" t="s">
        <v>229</v>
      </c>
      <c r="F239" s="6" t="s">
        <v>106</v>
      </c>
      <c r="G239" s="6" t="s">
        <v>107</v>
      </c>
      <c r="H239" s="8">
        <v>86000</v>
      </c>
      <c r="I239" s="8">
        <v>203000</v>
      </c>
      <c r="J239" s="8">
        <v>80829</v>
      </c>
    </row>
    <row r="240" spans="1:10" s="1" customFormat="1" ht="27.6" x14ac:dyDescent="0.3">
      <c r="A240" s="6" t="s">
        <v>72</v>
      </c>
      <c r="B240" s="66" t="s">
        <v>8</v>
      </c>
      <c r="C240" s="67"/>
      <c r="D240" s="6" t="s">
        <v>228</v>
      </c>
      <c r="E240" s="6" t="s">
        <v>229</v>
      </c>
      <c r="F240" s="6" t="s">
        <v>108</v>
      </c>
      <c r="G240" s="6" t="s">
        <v>109</v>
      </c>
      <c r="H240" s="8">
        <v>2000</v>
      </c>
      <c r="I240" s="8">
        <v>0</v>
      </c>
      <c r="J240" s="8">
        <v>0</v>
      </c>
    </row>
    <row r="241" spans="1:10" s="1" customFormat="1" ht="27.6" x14ac:dyDescent="0.3">
      <c r="A241" s="6" t="s">
        <v>72</v>
      </c>
      <c r="B241" s="66" t="s">
        <v>8</v>
      </c>
      <c r="C241" s="67"/>
      <c r="D241" s="6" t="s">
        <v>228</v>
      </c>
      <c r="E241" s="6" t="s">
        <v>229</v>
      </c>
      <c r="F241" s="6">
        <v>200602</v>
      </c>
      <c r="G241" s="6" t="s">
        <v>111</v>
      </c>
      <c r="H241" s="8">
        <v>0</v>
      </c>
      <c r="I241" s="8">
        <v>0</v>
      </c>
      <c r="J241" s="8">
        <v>0</v>
      </c>
    </row>
    <row r="242" spans="1:10" s="1" customFormat="1" ht="27.6" x14ac:dyDescent="0.3">
      <c r="A242" s="6" t="s">
        <v>72</v>
      </c>
      <c r="B242" s="66" t="s">
        <v>8</v>
      </c>
      <c r="C242" s="67"/>
      <c r="D242" s="6" t="s">
        <v>228</v>
      </c>
      <c r="E242" s="6" t="s">
        <v>229</v>
      </c>
      <c r="F242" s="6">
        <v>201100</v>
      </c>
      <c r="G242" s="6" t="s">
        <v>161</v>
      </c>
      <c r="H242" s="8">
        <v>0</v>
      </c>
      <c r="I242" s="8">
        <v>0</v>
      </c>
      <c r="J242" s="8">
        <v>0</v>
      </c>
    </row>
    <row r="243" spans="1:10" s="1" customFormat="1" ht="27.6" x14ac:dyDescent="0.3">
      <c r="A243" s="6" t="s">
        <v>72</v>
      </c>
      <c r="B243" s="66" t="s">
        <v>8</v>
      </c>
      <c r="C243" s="67"/>
      <c r="D243" s="6" t="s">
        <v>228</v>
      </c>
      <c r="E243" s="6" t="s">
        <v>229</v>
      </c>
      <c r="F243" s="6" t="s">
        <v>114</v>
      </c>
      <c r="G243" s="6" t="s">
        <v>115</v>
      </c>
      <c r="H243" s="8">
        <v>49000</v>
      </c>
      <c r="I243" s="8">
        <v>22000</v>
      </c>
      <c r="J243" s="8">
        <v>11780</v>
      </c>
    </row>
    <row r="244" spans="1:10" s="1" customFormat="1" ht="27.6" x14ac:dyDescent="0.3">
      <c r="A244" s="6" t="s">
        <v>72</v>
      </c>
      <c r="B244" s="66" t="s">
        <v>8</v>
      </c>
      <c r="C244" s="67"/>
      <c r="D244" s="6" t="s">
        <v>228</v>
      </c>
      <c r="E244" s="6" t="s">
        <v>229</v>
      </c>
      <c r="F244" s="6">
        <v>201400</v>
      </c>
      <c r="G244" s="6" t="s">
        <v>117</v>
      </c>
      <c r="H244" s="8">
        <v>4000</v>
      </c>
      <c r="I244" s="8">
        <v>0</v>
      </c>
      <c r="J244" s="8">
        <v>0</v>
      </c>
    </row>
    <row r="245" spans="1:10" s="1" customFormat="1" ht="27.6" x14ac:dyDescent="0.3">
      <c r="A245" s="6" t="s">
        <v>72</v>
      </c>
      <c r="B245" s="66" t="s">
        <v>8</v>
      </c>
      <c r="C245" s="67"/>
      <c r="D245" s="6" t="s">
        <v>228</v>
      </c>
      <c r="E245" s="6" t="s">
        <v>229</v>
      </c>
      <c r="F245" s="6" t="s">
        <v>122</v>
      </c>
      <c r="G245" s="6" t="s">
        <v>123</v>
      </c>
      <c r="H245" s="8">
        <v>687000</v>
      </c>
      <c r="I245" s="8">
        <v>1336000</v>
      </c>
      <c r="J245" s="8">
        <v>901532</v>
      </c>
    </row>
    <row r="246" spans="1:10" s="1" customFormat="1" ht="41.4" x14ac:dyDescent="0.3">
      <c r="A246" s="6" t="s">
        <v>72</v>
      </c>
      <c r="B246" s="66" t="s">
        <v>8</v>
      </c>
      <c r="C246" s="67"/>
      <c r="D246" s="6" t="s">
        <v>228</v>
      </c>
      <c r="E246" s="6" t="s">
        <v>229</v>
      </c>
      <c r="F246" s="6" t="s">
        <v>292</v>
      </c>
      <c r="G246" s="6" t="s">
        <v>293</v>
      </c>
      <c r="H246" s="8">
        <v>313000</v>
      </c>
      <c r="I246" s="8">
        <v>736000</v>
      </c>
      <c r="J246" s="8">
        <v>720957</v>
      </c>
    </row>
    <row r="247" spans="1:10" s="1" customFormat="1" ht="69" x14ac:dyDescent="0.3">
      <c r="A247" s="6" t="s">
        <v>72</v>
      </c>
      <c r="B247" s="66" t="s">
        <v>8</v>
      </c>
      <c r="C247" s="67"/>
      <c r="D247" s="6" t="s">
        <v>228</v>
      </c>
      <c r="E247" s="6" t="s">
        <v>229</v>
      </c>
      <c r="F247" s="6" t="s">
        <v>134</v>
      </c>
      <c r="G247" s="6" t="s">
        <v>135</v>
      </c>
      <c r="H247" s="8">
        <v>0</v>
      </c>
      <c r="I247" s="8">
        <v>-958000</v>
      </c>
      <c r="J247" s="8">
        <v>-995505</v>
      </c>
    </row>
    <row r="248" spans="1:10" s="1" customFormat="1" ht="41.4" x14ac:dyDescent="0.3">
      <c r="A248" s="6" t="s">
        <v>72</v>
      </c>
      <c r="B248" s="66" t="s">
        <v>8</v>
      </c>
      <c r="C248" s="67"/>
      <c r="D248" s="6" t="s">
        <v>230</v>
      </c>
      <c r="E248" s="6" t="s">
        <v>231</v>
      </c>
      <c r="F248" s="6" t="s">
        <v>75</v>
      </c>
      <c r="G248" s="6" t="s">
        <v>76</v>
      </c>
      <c r="H248" s="8">
        <v>5800000</v>
      </c>
      <c r="I248" s="8">
        <v>11050000</v>
      </c>
      <c r="J248" s="8">
        <v>11050000</v>
      </c>
    </row>
    <row r="249" spans="1:10" s="1" customFormat="1" ht="41.4" x14ac:dyDescent="0.3">
      <c r="A249" s="6" t="s">
        <v>72</v>
      </c>
      <c r="B249" s="66" t="s">
        <v>8</v>
      </c>
      <c r="C249" s="67"/>
      <c r="D249" s="6" t="s">
        <v>230</v>
      </c>
      <c r="E249" s="6" t="s">
        <v>231</v>
      </c>
      <c r="F249" s="6" t="s">
        <v>174</v>
      </c>
      <c r="G249" s="6" t="s">
        <v>175</v>
      </c>
      <c r="H249" s="8">
        <v>858000</v>
      </c>
      <c r="I249" s="8">
        <v>935000</v>
      </c>
      <c r="J249" s="8">
        <v>935000</v>
      </c>
    </row>
    <row r="250" spans="1:10" s="1" customFormat="1" ht="41.4" x14ac:dyDescent="0.3">
      <c r="A250" s="6" t="s">
        <v>72</v>
      </c>
      <c r="B250" s="66" t="s">
        <v>8</v>
      </c>
      <c r="C250" s="67"/>
      <c r="D250" s="6" t="s">
        <v>230</v>
      </c>
      <c r="E250" s="6" t="s">
        <v>231</v>
      </c>
      <c r="F250" s="6" t="s">
        <v>77</v>
      </c>
      <c r="G250" s="6" t="s">
        <v>78</v>
      </c>
      <c r="H250" s="8">
        <v>367000</v>
      </c>
      <c r="I250" s="8">
        <v>370000</v>
      </c>
      <c r="J250" s="8">
        <v>370000</v>
      </c>
    </row>
    <row r="251" spans="1:10" s="1" customFormat="1" ht="41.4" x14ac:dyDescent="0.3">
      <c r="A251" s="6" t="s">
        <v>72</v>
      </c>
      <c r="B251" s="66" t="s">
        <v>8</v>
      </c>
      <c r="C251" s="67"/>
      <c r="D251" s="6" t="s">
        <v>230</v>
      </c>
      <c r="E251" s="6" t="s">
        <v>231</v>
      </c>
      <c r="F251" s="6" t="s">
        <v>79</v>
      </c>
      <c r="G251" s="6" t="s">
        <v>285</v>
      </c>
      <c r="H251" s="8">
        <v>39000</v>
      </c>
      <c r="I251" s="8">
        <v>9000</v>
      </c>
      <c r="J251" s="8">
        <v>9000</v>
      </c>
    </row>
    <row r="252" spans="1:10" s="1" customFormat="1" ht="41.4" x14ac:dyDescent="0.3">
      <c r="A252" s="6" t="s">
        <v>72</v>
      </c>
      <c r="B252" s="66" t="s">
        <v>8</v>
      </c>
      <c r="C252" s="67"/>
      <c r="D252" s="6" t="s">
        <v>230</v>
      </c>
      <c r="E252" s="6" t="s">
        <v>231</v>
      </c>
      <c r="F252" s="6">
        <v>100117</v>
      </c>
      <c r="G252" s="6" t="s">
        <v>375</v>
      </c>
      <c r="H252" s="8">
        <v>460000</v>
      </c>
      <c r="I252" s="8">
        <v>460000</v>
      </c>
      <c r="J252" s="8">
        <v>460000</v>
      </c>
    </row>
    <row r="253" spans="1:10" s="1" customFormat="1" ht="41.4" x14ac:dyDescent="0.3">
      <c r="A253" s="6" t="s">
        <v>72</v>
      </c>
      <c r="B253" s="66" t="s">
        <v>8</v>
      </c>
      <c r="C253" s="67"/>
      <c r="D253" s="6" t="s">
        <v>230</v>
      </c>
      <c r="E253" s="6" t="s">
        <v>231</v>
      </c>
      <c r="F253" s="6">
        <v>100130</v>
      </c>
      <c r="G253" s="6" t="s">
        <v>249</v>
      </c>
      <c r="H253" s="8">
        <v>0</v>
      </c>
      <c r="I253" s="8">
        <v>0</v>
      </c>
      <c r="J253" s="8">
        <v>0</v>
      </c>
    </row>
    <row r="254" spans="1:10" s="1" customFormat="1" ht="41.4" x14ac:dyDescent="0.3">
      <c r="A254" s="6" t="s">
        <v>72</v>
      </c>
      <c r="B254" s="66" t="s">
        <v>8</v>
      </c>
      <c r="C254" s="67"/>
      <c r="D254" s="6" t="s">
        <v>230</v>
      </c>
      <c r="E254" s="6" t="s">
        <v>231</v>
      </c>
      <c r="F254" s="6" t="s">
        <v>286</v>
      </c>
      <c r="G254" s="6" t="s">
        <v>287</v>
      </c>
      <c r="H254" s="8">
        <v>203000</v>
      </c>
      <c r="I254" s="8">
        <v>203000</v>
      </c>
      <c r="J254" s="8">
        <v>203000</v>
      </c>
    </row>
    <row r="255" spans="1:10" s="1" customFormat="1" ht="41.4" x14ac:dyDescent="0.3">
      <c r="A255" s="6" t="s">
        <v>72</v>
      </c>
      <c r="B255" s="66" t="s">
        <v>8</v>
      </c>
      <c r="C255" s="67"/>
      <c r="D255" s="6" t="s">
        <v>230</v>
      </c>
      <c r="E255" s="6" t="s">
        <v>231</v>
      </c>
      <c r="F255" s="6" t="s">
        <v>288</v>
      </c>
      <c r="G255" s="6" t="s">
        <v>289</v>
      </c>
      <c r="H255" s="8">
        <v>271000</v>
      </c>
      <c r="I255" s="8">
        <v>285000</v>
      </c>
      <c r="J255" s="8">
        <v>285000</v>
      </c>
    </row>
    <row r="256" spans="1:10" s="1" customFormat="1" ht="41.4" x14ac:dyDescent="0.3">
      <c r="A256" s="6" t="s">
        <v>72</v>
      </c>
      <c r="B256" s="66" t="s">
        <v>8</v>
      </c>
      <c r="C256" s="67"/>
      <c r="D256" s="6" t="s">
        <v>230</v>
      </c>
      <c r="E256" s="6" t="s">
        <v>231</v>
      </c>
      <c r="F256" s="6" t="s">
        <v>84</v>
      </c>
      <c r="G256" s="6" t="s">
        <v>85</v>
      </c>
      <c r="H256" s="8">
        <v>50000</v>
      </c>
      <c r="I256" s="8">
        <v>121000</v>
      </c>
      <c r="J256" s="8">
        <v>121000</v>
      </c>
    </row>
    <row r="257" spans="1:10" s="1" customFormat="1" ht="41.4" x14ac:dyDescent="0.3">
      <c r="A257" s="6" t="s">
        <v>72</v>
      </c>
      <c r="B257" s="66" t="s">
        <v>8</v>
      </c>
      <c r="C257" s="67"/>
      <c r="D257" s="6" t="s">
        <v>230</v>
      </c>
      <c r="E257" s="6" t="s">
        <v>231</v>
      </c>
      <c r="F257" s="6" t="s">
        <v>86</v>
      </c>
      <c r="G257" s="6" t="s">
        <v>87</v>
      </c>
      <c r="H257" s="8">
        <v>33000</v>
      </c>
      <c r="I257" s="8">
        <v>43000</v>
      </c>
      <c r="J257" s="8">
        <v>43000</v>
      </c>
    </row>
    <row r="258" spans="1:10" s="1" customFormat="1" ht="41.4" x14ac:dyDescent="0.3">
      <c r="A258" s="6" t="s">
        <v>72</v>
      </c>
      <c r="B258" s="66" t="s">
        <v>8</v>
      </c>
      <c r="C258" s="67"/>
      <c r="D258" s="6" t="s">
        <v>230</v>
      </c>
      <c r="E258" s="6" t="s">
        <v>231</v>
      </c>
      <c r="F258" s="6" t="s">
        <v>88</v>
      </c>
      <c r="G258" s="6" t="s">
        <v>89</v>
      </c>
      <c r="H258" s="8">
        <v>40000</v>
      </c>
      <c r="I258" s="8">
        <v>40000</v>
      </c>
      <c r="J258" s="8">
        <v>40000</v>
      </c>
    </row>
    <row r="259" spans="1:10" s="1" customFormat="1" ht="41.4" x14ac:dyDescent="0.3">
      <c r="A259" s="6" t="s">
        <v>72</v>
      </c>
      <c r="B259" s="66" t="s">
        <v>8</v>
      </c>
      <c r="C259" s="67"/>
      <c r="D259" s="6" t="s">
        <v>230</v>
      </c>
      <c r="E259" s="6" t="s">
        <v>231</v>
      </c>
      <c r="F259" s="6" t="s">
        <v>90</v>
      </c>
      <c r="G259" s="6" t="s">
        <v>91</v>
      </c>
      <c r="H259" s="8">
        <v>35000</v>
      </c>
      <c r="I259" s="8">
        <v>37000</v>
      </c>
      <c r="J259" s="8">
        <v>37000</v>
      </c>
    </row>
    <row r="260" spans="1:10" s="1" customFormat="1" ht="41.4" x14ac:dyDescent="0.3">
      <c r="A260" s="6" t="s">
        <v>72</v>
      </c>
      <c r="B260" s="66" t="s">
        <v>8</v>
      </c>
      <c r="C260" s="67"/>
      <c r="D260" s="6" t="s">
        <v>230</v>
      </c>
      <c r="E260" s="6" t="s">
        <v>231</v>
      </c>
      <c r="F260" s="6" t="s">
        <v>92</v>
      </c>
      <c r="G260" s="6" t="s">
        <v>93</v>
      </c>
      <c r="H260" s="8">
        <v>4000</v>
      </c>
      <c r="I260" s="8">
        <v>4000</v>
      </c>
      <c r="J260" s="8">
        <v>4000</v>
      </c>
    </row>
    <row r="261" spans="1:10" s="1" customFormat="1" ht="41.4" x14ac:dyDescent="0.3">
      <c r="A261" s="6" t="s">
        <v>72</v>
      </c>
      <c r="B261" s="66" t="s">
        <v>8</v>
      </c>
      <c r="C261" s="67"/>
      <c r="D261" s="6" t="s">
        <v>230</v>
      </c>
      <c r="E261" s="6" t="s">
        <v>231</v>
      </c>
      <c r="F261" s="6" t="s">
        <v>96</v>
      </c>
      <c r="G261" s="6" t="s">
        <v>97</v>
      </c>
      <c r="H261" s="8">
        <v>11000</v>
      </c>
      <c r="I261" s="8">
        <v>1000</v>
      </c>
      <c r="J261" s="8">
        <v>1000</v>
      </c>
    </row>
    <row r="262" spans="1:10" s="1" customFormat="1" ht="41.4" x14ac:dyDescent="0.3">
      <c r="A262" s="6" t="s">
        <v>72</v>
      </c>
      <c r="B262" s="66" t="s">
        <v>8</v>
      </c>
      <c r="C262" s="67"/>
      <c r="D262" s="6" t="s">
        <v>230</v>
      </c>
      <c r="E262" s="6" t="s">
        <v>231</v>
      </c>
      <c r="F262" s="6" t="s">
        <v>98</v>
      </c>
      <c r="G262" s="6" t="s">
        <v>99</v>
      </c>
      <c r="H262" s="8">
        <v>160000</v>
      </c>
      <c r="I262" s="8">
        <v>221000</v>
      </c>
      <c r="J262" s="8">
        <v>221000</v>
      </c>
    </row>
    <row r="263" spans="1:10" s="1" customFormat="1" ht="41.4" x14ac:dyDescent="0.3">
      <c r="A263" s="6" t="s">
        <v>72</v>
      </c>
      <c r="B263" s="66" t="s">
        <v>8</v>
      </c>
      <c r="C263" s="67"/>
      <c r="D263" s="6" t="s">
        <v>230</v>
      </c>
      <c r="E263" s="6" t="s">
        <v>231</v>
      </c>
      <c r="F263" s="6" t="s">
        <v>102</v>
      </c>
      <c r="G263" s="6" t="s">
        <v>103</v>
      </c>
      <c r="H263" s="8">
        <v>160000</v>
      </c>
      <c r="I263" s="8">
        <v>240000</v>
      </c>
      <c r="J263" s="8">
        <v>239932</v>
      </c>
    </row>
    <row r="264" spans="1:10" s="1" customFormat="1" ht="41.4" x14ac:dyDescent="0.3">
      <c r="A264" s="6" t="s">
        <v>72</v>
      </c>
      <c r="B264" s="66" t="s">
        <v>8</v>
      </c>
      <c r="C264" s="67"/>
      <c r="D264" s="6" t="s">
        <v>230</v>
      </c>
      <c r="E264" s="6" t="s">
        <v>231</v>
      </c>
      <c r="F264" s="6" t="s">
        <v>104</v>
      </c>
      <c r="G264" s="6" t="s">
        <v>105</v>
      </c>
      <c r="H264" s="8">
        <v>55000</v>
      </c>
      <c r="I264" s="8">
        <v>60000</v>
      </c>
      <c r="J264" s="8">
        <v>60000</v>
      </c>
    </row>
    <row r="265" spans="1:10" s="1" customFormat="1" ht="41.4" x14ac:dyDescent="0.3">
      <c r="A265" s="6" t="s">
        <v>72</v>
      </c>
      <c r="B265" s="66" t="s">
        <v>8</v>
      </c>
      <c r="C265" s="67"/>
      <c r="D265" s="6" t="s">
        <v>230</v>
      </c>
      <c r="E265" s="6" t="s">
        <v>231</v>
      </c>
      <c r="F265" s="6" t="s">
        <v>184</v>
      </c>
      <c r="G265" s="6" t="s">
        <v>185</v>
      </c>
      <c r="H265" s="8">
        <v>0</v>
      </c>
      <c r="I265" s="8">
        <v>0</v>
      </c>
      <c r="J265" s="8">
        <v>0</v>
      </c>
    </row>
    <row r="266" spans="1:10" s="1" customFormat="1" ht="41.4" x14ac:dyDescent="0.3">
      <c r="A266" s="6" t="s">
        <v>72</v>
      </c>
      <c r="B266" s="66" t="s">
        <v>8</v>
      </c>
      <c r="C266" s="67"/>
      <c r="D266" s="6" t="s">
        <v>230</v>
      </c>
      <c r="E266" s="6" t="s">
        <v>231</v>
      </c>
      <c r="F266" s="6" t="s">
        <v>106</v>
      </c>
      <c r="G266" s="6" t="s">
        <v>107</v>
      </c>
      <c r="H266" s="8">
        <v>40000</v>
      </c>
      <c r="I266" s="8">
        <v>47000</v>
      </c>
      <c r="J266" s="8">
        <v>47000</v>
      </c>
    </row>
    <row r="267" spans="1:10" s="1" customFormat="1" ht="41.4" x14ac:dyDescent="0.3">
      <c r="A267" s="6" t="s">
        <v>72</v>
      </c>
      <c r="B267" s="66" t="s">
        <v>8</v>
      </c>
      <c r="C267" s="67"/>
      <c r="D267" s="6" t="s">
        <v>230</v>
      </c>
      <c r="E267" s="6" t="s">
        <v>231</v>
      </c>
      <c r="F267" s="6" t="s">
        <v>108</v>
      </c>
      <c r="G267" s="6" t="s">
        <v>109</v>
      </c>
      <c r="H267" s="8">
        <v>17000</v>
      </c>
      <c r="I267" s="8">
        <v>7000</v>
      </c>
      <c r="J267" s="8">
        <v>7000</v>
      </c>
    </row>
    <row r="268" spans="1:10" s="1" customFormat="1" ht="41.4" x14ac:dyDescent="0.3">
      <c r="A268" s="6" t="s">
        <v>72</v>
      </c>
      <c r="B268" s="66" t="s">
        <v>8</v>
      </c>
      <c r="C268" s="67"/>
      <c r="D268" s="6" t="s">
        <v>230</v>
      </c>
      <c r="E268" s="6" t="s">
        <v>231</v>
      </c>
      <c r="F268" s="6" t="s">
        <v>110</v>
      </c>
      <c r="G268" s="6" t="s">
        <v>111</v>
      </c>
      <c r="H268" s="8">
        <v>0</v>
      </c>
      <c r="I268" s="8">
        <v>0</v>
      </c>
      <c r="J268" s="8">
        <v>0</v>
      </c>
    </row>
    <row r="269" spans="1:10" s="1" customFormat="1" ht="41.4" x14ac:dyDescent="0.3">
      <c r="A269" s="6" t="s">
        <v>72</v>
      </c>
      <c r="B269" s="66" t="s">
        <v>8</v>
      </c>
      <c r="C269" s="67"/>
      <c r="D269" s="6" t="s">
        <v>230</v>
      </c>
      <c r="E269" s="6" t="s">
        <v>231</v>
      </c>
      <c r="F269" s="6" t="s">
        <v>160</v>
      </c>
      <c r="G269" s="6" t="s">
        <v>161</v>
      </c>
      <c r="H269" s="8">
        <v>5000</v>
      </c>
      <c r="I269" s="8">
        <v>5000</v>
      </c>
      <c r="J269" s="8">
        <v>5000</v>
      </c>
    </row>
    <row r="270" spans="1:10" s="1" customFormat="1" ht="41.4" x14ac:dyDescent="0.3">
      <c r="A270" s="6" t="s">
        <v>72</v>
      </c>
      <c r="B270" s="66" t="s">
        <v>8</v>
      </c>
      <c r="C270" s="67"/>
      <c r="D270" s="6" t="s">
        <v>230</v>
      </c>
      <c r="E270" s="6" t="s">
        <v>231</v>
      </c>
      <c r="F270" s="6" t="s">
        <v>114</v>
      </c>
      <c r="G270" s="6" t="s">
        <v>115</v>
      </c>
      <c r="H270" s="8">
        <v>16000</v>
      </c>
      <c r="I270" s="8">
        <v>6000</v>
      </c>
      <c r="J270" s="8">
        <v>6000</v>
      </c>
    </row>
    <row r="271" spans="1:10" s="1" customFormat="1" ht="41.4" x14ac:dyDescent="0.3">
      <c r="A271" s="6" t="s">
        <v>72</v>
      </c>
      <c r="B271" s="66" t="s">
        <v>8</v>
      </c>
      <c r="C271" s="67"/>
      <c r="D271" s="6" t="s">
        <v>230</v>
      </c>
      <c r="E271" s="6" t="s">
        <v>231</v>
      </c>
      <c r="F271" s="6">
        <v>201400</v>
      </c>
      <c r="G271" s="6" t="s">
        <v>117</v>
      </c>
      <c r="H271" s="8">
        <v>3000</v>
      </c>
      <c r="I271" s="8">
        <v>0</v>
      </c>
      <c r="J271" s="8">
        <v>0</v>
      </c>
    </row>
    <row r="272" spans="1:10" s="1" customFormat="1" ht="41.4" x14ac:dyDescent="0.3">
      <c r="A272" s="6" t="s">
        <v>72</v>
      </c>
      <c r="B272" s="66" t="s">
        <v>8</v>
      </c>
      <c r="C272" s="67"/>
      <c r="D272" s="6" t="s">
        <v>230</v>
      </c>
      <c r="E272" s="6" t="s">
        <v>231</v>
      </c>
      <c r="F272" s="6" t="s">
        <v>122</v>
      </c>
      <c r="G272" s="6" t="s">
        <v>123</v>
      </c>
      <c r="H272" s="8">
        <v>121000</v>
      </c>
      <c r="I272" s="8">
        <v>496000</v>
      </c>
      <c r="J272" s="8">
        <v>495986</v>
      </c>
    </row>
    <row r="273" spans="1:10" s="1" customFormat="1" ht="110.4" x14ac:dyDescent="0.3">
      <c r="A273" s="6" t="s">
        <v>72</v>
      </c>
      <c r="B273" s="66" t="s">
        <v>8</v>
      </c>
      <c r="C273" s="67"/>
      <c r="D273" s="6" t="s">
        <v>230</v>
      </c>
      <c r="E273" s="6" t="s">
        <v>231</v>
      </c>
      <c r="F273" s="6">
        <v>510176</v>
      </c>
      <c r="G273" s="6" t="s">
        <v>399</v>
      </c>
      <c r="H273" s="8">
        <v>0</v>
      </c>
      <c r="I273" s="8">
        <v>280000</v>
      </c>
      <c r="J273" s="8">
        <v>241862</v>
      </c>
    </row>
    <row r="274" spans="1:10" s="1" customFormat="1" ht="96.6" x14ac:dyDescent="0.3">
      <c r="A274" s="6" t="s">
        <v>72</v>
      </c>
      <c r="B274" s="66" t="s">
        <v>8</v>
      </c>
      <c r="C274" s="67"/>
      <c r="D274" s="6" t="s">
        <v>230</v>
      </c>
      <c r="E274" s="6" t="s">
        <v>231</v>
      </c>
      <c r="F274" s="6">
        <v>550173</v>
      </c>
      <c r="G274" s="6" t="s">
        <v>400</v>
      </c>
      <c r="H274" s="8">
        <v>0</v>
      </c>
      <c r="I274" s="8">
        <v>150000</v>
      </c>
      <c r="J274" s="8">
        <v>104148</v>
      </c>
    </row>
    <row r="275" spans="1:10" s="1" customFormat="1" ht="41.4" x14ac:dyDescent="0.3">
      <c r="A275" s="6" t="s">
        <v>72</v>
      </c>
      <c r="B275" s="66" t="s">
        <v>8</v>
      </c>
      <c r="C275" s="67"/>
      <c r="D275" s="6" t="s">
        <v>230</v>
      </c>
      <c r="E275" s="6" t="s">
        <v>231</v>
      </c>
      <c r="F275" s="6" t="s">
        <v>188</v>
      </c>
      <c r="G275" s="6" t="s">
        <v>189</v>
      </c>
      <c r="H275" s="8">
        <v>758000</v>
      </c>
      <c r="I275" s="8">
        <v>758000</v>
      </c>
      <c r="J275" s="8">
        <v>504081</v>
      </c>
    </row>
    <row r="276" spans="1:10" s="1" customFormat="1" ht="41.4" x14ac:dyDescent="0.3">
      <c r="A276" s="6" t="s">
        <v>72</v>
      </c>
      <c r="B276" s="66" t="s">
        <v>8</v>
      </c>
      <c r="C276" s="67"/>
      <c r="D276" s="6" t="s">
        <v>230</v>
      </c>
      <c r="E276" s="6" t="s">
        <v>231</v>
      </c>
      <c r="F276" s="6" t="s">
        <v>212</v>
      </c>
      <c r="G276" s="6" t="s">
        <v>213</v>
      </c>
      <c r="H276" s="8">
        <v>1212000</v>
      </c>
      <c r="I276" s="8">
        <v>1512000</v>
      </c>
      <c r="J276" s="8">
        <v>1302664</v>
      </c>
    </row>
    <row r="277" spans="1:10" s="1" customFormat="1" ht="41.4" x14ac:dyDescent="0.3">
      <c r="A277" s="10" t="s">
        <v>72</v>
      </c>
      <c r="B277" s="85" t="s">
        <v>8</v>
      </c>
      <c r="C277" s="86"/>
      <c r="D277" s="10" t="s">
        <v>230</v>
      </c>
      <c r="E277" s="10" t="s">
        <v>231</v>
      </c>
      <c r="F277" s="10" t="s">
        <v>292</v>
      </c>
      <c r="G277" s="10" t="s">
        <v>293</v>
      </c>
      <c r="H277" s="11">
        <v>30000</v>
      </c>
      <c r="I277" s="11">
        <v>51000</v>
      </c>
      <c r="J277" s="11">
        <v>50921</v>
      </c>
    </row>
    <row r="278" spans="1:10" s="1" customFormat="1" x14ac:dyDescent="0.3">
      <c r="A278" s="71" t="s">
        <v>352</v>
      </c>
      <c r="B278" s="71"/>
      <c r="C278" s="71"/>
      <c r="D278" s="71"/>
      <c r="E278" s="71"/>
      <c r="F278" s="71"/>
      <c r="G278" s="71"/>
      <c r="H278" s="26">
        <f>SUM(H180:H277)</f>
        <v>84382000</v>
      </c>
      <c r="I278" s="26">
        <f t="shared" ref="I278:J278" si="4">SUM(I180:I277)</f>
        <v>140778410</v>
      </c>
      <c r="J278" s="26">
        <f t="shared" si="4"/>
        <v>136846677</v>
      </c>
    </row>
    <row r="279" spans="1:10" s="1" customFormat="1" ht="41.4" x14ac:dyDescent="0.3">
      <c r="A279" s="6" t="s">
        <v>72</v>
      </c>
      <c r="B279" s="66" t="s">
        <v>8</v>
      </c>
      <c r="C279" s="67"/>
      <c r="D279" s="6" t="s">
        <v>232</v>
      </c>
      <c r="E279" s="6" t="s">
        <v>233</v>
      </c>
      <c r="F279" s="6" t="s">
        <v>102</v>
      </c>
      <c r="G279" s="6" t="s">
        <v>103</v>
      </c>
      <c r="H279" s="8">
        <v>161000</v>
      </c>
      <c r="I279" s="8">
        <v>161000</v>
      </c>
      <c r="J279" s="8">
        <v>46696</v>
      </c>
    </row>
    <row r="280" spans="1:10" s="1" customFormat="1" ht="69" x14ac:dyDescent="0.3">
      <c r="A280" s="6" t="s">
        <v>72</v>
      </c>
      <c r="B280" s="66" t="s">
        <v>8</v>
      </c>
      <c r="C280" s="67"/>
      <c r="D280" s="6" t="s">
        <v>232</v>
      </c>
      <c r="E280" s="6" t="s">
        <v>233</v>
      </c>
      <c r="F280" s="6" t="s">
        <v>134</v>
      </c>
      <c r="G280" s="6" t="s">
        <v>135</v>
      </c>
      <c r="H280" s="8">
        <v>0</v>
      </c>
      <c r="I280" s="8">
        <v>0</v>
      </c>
      <c r="J280" s="8">
        <v>0</v>
      </c>
    </row>
    <row r="281" spans="1:10" s="1" customFormat="1" x14ac:dyDescent="0.3">
      <c r="A281" s="68" t="s">
        <v>354</v>
      </c>
      <c r="B281" s="69"/>
      <c r="C281" s="69"/>
      <c r="D281" s="69"/>
      <c r="E281" s="69"/>
      <c r="F281" s="69"/>
      <c r="G281" s="70"/>
      <c r="H281" s="8">
        <f>SUM(H279:H280)</f>
        <v>161000</v>
      </c>
      <c r="I281" s="8">
        <f t="shared" ref="I281:J281" si="5">SUM(I279:I280)</f>
        <v>161000</v>
      </c>
      <c r="J281" s="8">
        <f t="shared" si="5"/>
        <v>46696</v>
      </c>
    </row>
    <row r="282" spans="1:10" s="1" customFormat="1" ht="41.4" x14ac:dyDescent="0.3">
      <c r="A282" s="6" t="s">
        <v>72</v>
      </c>
      <c r="B282" s="66" t="s">
        <v>8</v>
      </c>
      <c r="C282" s="67"/>
      <c r="D282" s="6" t="s">
        <v>234</v>
      </c>
      <c r="E282" s="6" t="s">
        <v>235</v>
      </c>
      <c r="F282" s="6" t="s">
        <v>84</v>
      </c>
      <c r="G282" s="6" t="s">
        <v>85</v>
      </c>
      <c r="H282" s="8">
        <v>8000</v>
      </c>
      <c r="I282" s="8">
        <v>8000</v>
      </c>
      <c r="J282" s="8">
        <v>6352</v>
      </c>
    </row>
    <row r="283" spans="1:10" s="1" customFormat="1" ht="41.4" x14ac:dyDescent="0.3">
      <c r="A283" s="6" t="s">
        <v>72</v>
      </c>
      <c r="B283" s="66" t="s">
        <v>8</v>
      </c>
      <c r="C283" s="67"/>
      <c r="D283" s="6" t="s">
        <v>234</v>
      </c>
      <c r="E283" s="6" t="s">
        <v>235</v>
      </c>
      <c r="F283" s="6" t="s">
        <v>96</v>
      </c>
      <c r="G283" s="6" t="s">
        <v>97</v>
      </c>
      <c r="H283" s="8">
        <v>3000</v>
      </c>
      <c r="I283" s="8">
        <v>3000</v>
      </c>
      <c r="J283" s="8">
        <v>967</v>
      </c>
    </row>
    <row r="284" spans="1:10" s="1" customFormat="1" ht="41.4" x14ac:dyDescent="0.3">
      <c r="A284" s="6" t="s">
        <v>72</v>
      </c>
      <c r="B284" s="66" t="s">
        <v>8</v>
      </c>
      <c r="C284" s="67"/>
      <c r="D284" s="6" t="s">
        <v>234</v>
      </c>
      <c r="E284" s="6" t="s">
        <v>235</v>
      </c>
      <c r="F284" s="6" t="s">
        <v>106</v>
      </c>
      <c r="G284" s="6" t="s">
        <v>107</v>
      </c>
      <c r="H284" s="8">
        <v>5000</v>
      </c>
      <c r="I284" s="8">
        <v>5000</v>
      </c>
      <c r="J284" s="8">
        <v>3591</v>
      </c>
    </row>
    <row r="285" spans="1:10" s="1" customFormat="1" ht="41.4" x14ac:dyDescent="0.3">
      <c r="A285" s="6" t="s">
        <v>72</v>
      </c>
      <c r="B285" s="66" t="s">
        <v>8</v>
      </c>
      <c r="C285" s="67"/>
      <c r="D285" s="6" t="s">
        <v>234</v>
      </c>
      <c r="E285" s="6" t="s">
        <v>235</v>
      </c>
      <c r="F285" s="6" t="s">
        <v>212</v>
      </c>
      <c r="G285" s="6" t="s">
        <v>213</v>
      </c>
      <c r="H285" s="8">
        <v>4400000</v>
      </c>
      <c r="I285" s="8">
        <v>4400000</v>
      </c>
      <c r="J285" s="8">
        <v>4296962</v>
      </c>
    </row>
    <row r="286" spans="1:10" s="1" customFormat="1" x14ac:dyDescent="0.3">
      <c r="A286" s="68" t="s">
        <v>356</v>
      </c>
      <c r="B286" s="69"/>
      <c r="C286" s="69"/>
      <c r="D286" s="69"/>
      <c r="E286" s="69"/>
      <c r="F286" s="69"/>
      <c r="G286" s="70"/>
      <c r="H286" s="8">
        <f>SUM(H282:H285)</f>
        <v>4416000</v>
      </c>
      <c r="I286" s="8">
        <f t="shared" ref="I286:J286" si="6">SUM(I282:I285)</f>
        <v>4416000</v>
      </c>
      <c r="J286" s="8">
        <f t="shared" si="6"/>
        <v>4307872</v>
      </c>
    </row>
    <row r="287" spans="1:10" s="1" customFormat="1" ht="27.6" x14ac:dyDescent="0.3">
      <c r="A287" s="10" t="s">
        <v>72</v>
      </c>
      <c r="B287" s="85" t="s">
        <v>8</v>
      </c>
      <c r="C287" s="86"/>
      <c r="D287" s="10" t="s">
        <v>236</v>
      </c>
      <c r="E287" s="10" t="s">
        <v>237</v>
      </c>
      <c r="F287" s="10" t="s">
        <v>140</v>
      </c>
      <c r="G287" s="10" t="s">
        <v>141</v>
      </c>
      <c r="H287" s="11">
        <v>884500</v>
      </c>
      <c r="I287" s="11">
        <v>661500</v>
      </c>
      <c r="J287" s="11">
        <v>605428</v>
      </c>
    </row>
    <row r="288" spans="1:10" s="1" customFormat="1" x14ac:dyDescent="0.3">
      <c r="A288" s="71" t="s">
        <v>355</v>
      </c>
      <c r="B288" s="71"/>
      <c r="C288" s="71"/>
      <c r="D288" s="71"/>
      <c r="E288" s="71"/>
      <c r="F288" s="71"/>
      <c r="G288" s="71"/>
      <c r="H288" s="26">
        <f>SUM(H287)</f>
        <v>884500</v>
      </c>
      <c r="I288" s="26">
        <f t="shared" ref="I288:J288" si="7">SUM(I287)</f>
        <v>661500</v>
      </c>
      <c r="J288" s="26">
        <f t="shared" si="7"/>
        <v>605428</v>
      </c>
    </row>
    <row r="289" spans="1:10" s="1" customFormat="1" ht="31.5" customHeight="1" x14ac:dyDescent="0.3">
      <c r="A289" s="15" t="s">
        <v>72</v>
      </c>
      <c r="B289" s="93" t="s">
        <v>8</v>
      </c>
      <c r="C289" s="94"/>
      <c r="D289" s="15" t="s">
        <v>238</v>
      </c>
      <c r="E289" s="15" t="s">
        <v>239</v>
      </c>
      <c r="F289" s="15" t="s">
        <v>75</v>
      </c>
      <c r="G289" s="15" t="s">
        <v>76</v>
      </c>
      <c r="H289" s="14">
        <v>2269000</v>
      </c>
      <c r="I289" s="14">
        <v>2099000</v>
      </c>
      <c r="J289" s="14">
        <v>2076498</v>
      </c>
    </row>
    <row r="290" spans="1:10" s="1" customFormat="1" ht="30.75" customHeight="1" x14ac:dyDescent="0.3">
      <c r="A290" s="6" t="s">
        <v>72</v>
      </c>
      <c r="B290" s="66" t="s">
        <v>8</v>
      </c>
      <c r="C290" s="67"/>
      <c r="D290" s="6" t="s">
        <v>238</v>
      </c>
      <c r="E290" s="6" t="s">
        <v>239</v>
      </c>
      <c r="F290" s="6" t="s">
        <v>79</v>
      </c>
      <c r="G290" s="6" t="s">
        <v>285</v>
      </c>
      <c r="H290" s="8">
        <v>14000</v>
      </c>
      <c r="I290" s="8">
        <v>3000</v>
      </c>
      <c r="J290" s="8">
        <v>2750</v>
      </c>
    </row>
    <row r="291" spans="1:10" s="1" customFormat="1" ht="27.75" customHeight="1" x14ac:dyDescent="0.3">
      <c r="A291" s="6" t="s">
        <v>72</v>
      </c>
      <c r="B291" s="66" t="s">
        <v>8</v>
      </c>
      <c r="C291" s="67"/>
      <c r="D291" s="6" t="s">
        <v>238</v>
      </c>
      <c r="E291" s="6" t="s">
        <v>239</v>
      </c>
      <c r="F291" s="6">
        <v>100117</v>
      </c>
      <c r="G291" s="6" t="s">
        <v>375</v>
      </c>
      <c r="H291" s="8">
        <v>96000</v>
      </c>
      <c r="I291" s="8">
        <v>82000</v>
      </c>
      <c r="J291" s="8">
        <v>79904</v>
      </c>
    </row>
    <row r="292" spans="1:10" s="1" customFormat="1" ht="27.6" x14ac:dyDescent="0.3">
      <c r="A292" s="6" t="s">
        <v>72</v>
      </c>
      <c r="B292" s="66" t="s">
        <v>8</v>
      </c>
      <c r="C292" s="67"/>
      <c r="D292" s="6" t="s">
        <v>238</v>
      </c>
      <c r="E292" s="6" t="s">
        <v>239</v>
      </c>
      <c r="F292" s="6">
        <v>100130</v>
      </c>
      <c r="G292" s="6" t="s">
        <v>249</v>
      </c>
      <c r="H292" s="8">
        <v>10000</v>
      </c>
      <c r="I292" s="8">
        <v>20000</v>
      </c>
      <c r="J292" s="8">
        <v>13032</v>
      </c>
    </row>
    <row r="293" spans="1:10" s="1" customFormat="1" ht="30" customHeight="1" x14ac:dyDescent="0.3">
      <c r="A293" s="6" t="s">
        <v>72</v>
      </c>
      <c r="B293" s="66" t="s">
        <v>8</v>
      </c>
      <c r="C293" s="67"/>
      <c r="D293" s="6" t="s">
        <v>238</v>
      </c>
      <c r="E293" s="6" t="s">
        <v>239</v>
      </c>
      <c r="F293" s="6" t="s">
        <v>286</v>
      </c>
      <c r="G293" s="6" t="s">
        <v>287</v>
      </c>
      <c r="H293" s="8">
        <v>34000</v>
      </c>
      <c r="I293" s="8">
        <v>32000</v>
      </c>
      <c r="J293" s="8">
        <v>31352</v>
      </c>
    </row>
    <row r="294" spans="1:10" s="1" customFormat="1" ht="27.6" x14ac:dyDescent="0.3">
      <c r="A294" s="6" t="s">
        <v>72</v>
      </c>
      <c r="B294" s="66" t="s">
        <v>8</v>
      </c>
      <c r="C294" s="67"/>
      <c r="D294" s="6" t="s">
        <v>238</v>
      </c>
      <c r="E294" s="6" t="s">
        <v>239</v>
      </c>
      <c r="F294" s="6" t="s">
        <v>288</v>
      </c>
      <c r="G294" s="6" t="s">
        <v>289</v>
      </c>
      <c r="H294" s="8">
        <v>54000</v>
      </c>
      <c r="I294" s="8">
        <v>51000</v>
      </c>
      <c r="J294" s="8">
        <v>48519</v>
      </c>
    </row>
    <row r="295" spans="1:10" s="1" customFormat="1" ht="27.75" customHeight="1" x14ac:dyDescent="0.3">
      <c r="A295" s="6" t="s">
        <v>72</v>
      </c>
      <c r="B295" s="66" t="s">
        <v>8</v>
      </c>
      <c r="C295" s="67"/>
      <c r="D295" s="6" t="s">
        <v>238</v>
      </c>
      <c r="E295" s="6" t="s">
        <v>239</v>
      </c>
      <c r="F295" s="6" t="s">
        <v>84</v>
      </c>
      <c r="G295" s="6" t="s">
        <v>85</v>
      </c>
      <c r="H295" s="8">
        <v>10000</v>
      </c>
      <c r="I295" s="8">
        <v>10000</v>
      </c>
      <c r="J295" s="8">
        <v>9973</v>
      </c>
    </row>
    <row r="296" spans="1:10" s="1" customFormat="1" ht="27.6" x14ac:dyDescent="0.3">
      <c r="A296" s="6" t="s">
        <v>72</v>
      </c>
      <c r="B296" s="66" t="s">
        <v>8</v>
      </c>
      <c r="C296" s="67"/>
      <c r="D296" s="6" t="s">
        <v>238</v>
      </c>
      <c r="E296" s="6" t="s">
        <v>239</v>
      </c>
      <c r="F296" s="6" t="s">
        <v>86</v>
      </c>
      <c r="G296" s="6" t="s">
        <v>87</v>
      </c>
      <c r="H296" s="8">
        <v>4000</v>
      </c>
      <c r="I296" s="8">
        <v>5000</v>
      </c>
      <c r="J296" s="8">
        <v>4945</v>
      </c>
    </row>
    <row r="297" spans="1:10" s="1" customFormat="1" ht="27.6" x14ac:dyDescent="0.3">
      <c r="A297" s="6" t="s">
        <v>72</v>
      </c>
      <c r="B297" s="66" t="s">
        <v>8</v>
      </c>
      <c r="C297" s="67"/>
      <c r="D297" s="6" t="s">
        <v>238</v>
      </c>
      <c r="E297" s="6" t="s">
        <v>239</v>
      </c>
      <c r="F297" s="6" t="s">
        <v>88</v>
      </c>
      <c r="G297" s="6" t="s">
        <v>89</v>
      </c>
      <c r="H297" s="8">
        <v>25000</v>
      </c>
      <c r="I297" s="8">
        <v>29000</v>
      </c>
      <c r="J297" s="8">
        <v>26466</v>
      </c>
    </row>
    <row r="298" spans="1:10" s="1" customFormat="1" ht="27.75" customHeight="1" x14ac:dyDescent="0.3">
      <c r="A298" s="6" t="s">
        <v>72</v>
      </c>
      <c r="B298" s="66" t="s">
        <v>8</v>
      </c>
      <c r="C298" s="67"/>
      <c r="D298" s="6" t="s">
        <v>238</v>
      </c>
      <c r="E298" s="6" t="s">
        <v>239</v>
      </c>
      <c r="F298" s="6" t="s">
        <v>90</v>
      </c>
      <c r="G298" s="6" t="s">
        <v>91</v>
      </c>
      <c r="H298" s="8">
        <v>7000</v>
      </c>
      <c r="I298" s="8">
        <v>7000</v>
      </c>
      <c r="J298" s="8">
        <v>5220</v>
      </c>
    </row>
    <row r="299" spans="1:10" s="1" customFormat="1" ht="29.25" customHeight="1" x14ac:dyDescent="0.3">
      <c r="A299" s="6" t="s">
        <v>72</v>
      </c>
      <c r="B299" s="66" t="s">
        <v>8</v>
      </c>
      <c r="C299" s="67"/>
      <c r="D299" s="6" t="s">
        <v>238</v>
      </c>
      <c r="E299" s="6" t="s">
        <v>239</v>
      </c>
      <c r="F299" s="6" t="s">
        <v>92</v>
      </c>
      <c r="G299" s="6" t="s">
        <v>93</v>
      </c>
      <c r="H299" s="8">
        <v>28000</v>
      </c>
      <c r="I299" s="8">
        <v>27000</v>
      </c>
      <c r="J299" s="8">
        <v>25051</v>
      </c>
    </row>
    <row r="300" spans="1:10" s="1" customFormat="1" x14ac:dyDescent="0.3">
      <c r="A300" s="6" t="s">
        <v>72</v>
      </c>
      <c r="B300" s="66" t="s">
        <v>8</v>
      </c>
      <c r="C300" s="67"/>
      <c r="D300" s="6" t="s">
        <v>238</v>
      </c>
      <c r="E300" s="6" t="s">
        <v>239</v>
      </c>
      <c r="F300" s="6" t="s">
        <v>94</v>
      </c>
      <c r="G300" s="6" t="s">
        <v>95</v>
      </c>
      <c r="H300" s="8">
        <v>21000</v>
      </c>
      <c r="I300" s="8">
        <v>21000</v>
      </c>
      <c r="J300" s="8">
        <v>10330</v>
      </c>
    </row>
    <row r="301" spans="1:10" s="1" customFormat="1" ht="27.6" x14ac:dyDescent="0.3">
      <c r="A301" s="6" t="s">
        <v>72</v>
      </c>
      <c r="B301" s="66" t="s">
        <v>8</v>
      </c>
      <c r="C301" s="67"/>
      <c r="D301" s="6" t="s">
        <v>238</v>
      </c>
      <c r="E301" s="6" t="s">
        <v>239</v>
      </c>
      <c r="F301" s="6" t="s">
        <v>98</v>
      </c>
      <c r="G301" s="6" t="s">
        <v>99</v>
      </c>
      <c r="H301" s="8">
        <v>18000</v>
      </c>
      <c r="I301" s="8">
        <v>18000</v>
      </c>
      <c r="J301" s="8">
        <v>17498</v>
      </c>
    </row>
    <row r="302" spans="1:10" s="1" customFormat="1" ht="41.4" x14ac:dyDescent="0.3">
      <c r="A302" s="6" t="s">
        <v>72</v>
      </c>
      <c r="B302" s="66" t="s">
        <v>8</v>
      </c>
      <c r="C302" s="67"/>
      <c r="D302" s="6" t="s">
        <v>238</v>
      </c>
      <c r="E302" s="6" t="s">
        <v>239</v>
      </c>
      <c r="F302" s="6" t="s">
        <v>102</v>
      </c>
      <c r="G302" s="6" t="s">
        <v>103</v>
      </c>
      <c r="H302" s="8">
        <v>43000</v>
      </c>
      <c r="I302" s="8">
        <v>52000</v>
      </c>
      <c r="J302" s="8">
        <v>50209</v>
      </c>
    </row>
    <row r="303" spans="1:10" s="1" customFormat="1" ht="30" customHeight="1" x14ac:dyDescent="0.3">
      <c r="A303" s="6" t="s">
        <v>72</v>
      </c>
      <c r="B303" s="66" t="s">
        <v>8</v>
      </c>
      <c r="C303" s="67"/>
      <c r="D303" s="6" t="s">
        <v>238</v>
      </c>
      <c r="E303" s="6" t="s">
        <v>239</v>
      </c>
      <c r="F303" s="6" t="s">
        <v>104</v>
      </c>
      <c r="G303" s="6" t="s">
        <v>105</v>
      </c>
      <c r="H303" s="8">
        <v>24174000</v>
      </c>
      <c r="I303" s="8">
        <v>37853000</v>
      </c>
      <c r="J303" s="8">
        <v>36941176</v>
      </c>
    </row>
    <row r="304" spans="1:10" s="1" customFormat="1" ht="30" customHeight="1" x14ac:dyDescent="0.3">
      <c r="A304" s="6" t="s">
        <v>72</v>
      </c>
      <c r="B304" s="66" t="s">
        <v>8</v>
      </c>
      <c r="C304" s="67"/>
      <c r="D304" s="6" t="s">
        <v>238</v>
      </c>
      <c r="E304" s="6" t="s">
        <v>239</v>
      </c>
      <c r="F304" s="6" t="s">
        <v>106</v>
      </c>
      <c r="G304" s="6" t="s">
        <v>107</v>
      </c>
      <c r="H304" s="8">
        <v>10000</v>
      </c>
      <c r="I304" s="8">
        <v>6000</v>
      </c>
      <c r="J304" s="8">
        <v>4574</v>
      </c>
    </row>
    <row r="305" spans="1:10" s="1" customFormat="1" ht="27.6" x14ac:dyDescent="0.3">
      <c r="A305" s="6" t="s">
        <v>72</v>
      </c>
      <c r="B305" s="66" t="s">
        <v>8</v>
      </c>
      <c r="C305" s="67"/>
      <c r="D305" s="6" t="s">
        <v>238</v>
      </c>
      <c r="E305" s="6" t="s">
        <v>239</v>
      </c>
      <c r="F305" s="6" t="s">
        <v>108</v>
      </c>
      <c r="G305" s="6" t="s">
        <v>109</v>
      </c>
      <c r="H305" s="8">
        <v>8000</v>
      </c>
      <c r="I305" s="8">
        <v>2000</v>
      </c>
      <c r="J305" s="8">
        <v>591</v>
      </c>
    </row>
    <row r="306" spans="1:10" s="1" customFormat="1" ht="27.6" x14ac:dyDescent="0.3">
      <c r="A306" s="6" t="s">
        <v>72</v>
      </c>
      <c r="B306" s="66" t="s">
        <v>8</v>
      </c>
      <c r="C306" s="67"/>
      <c r="D306" s="6" t="s">
        <v>238</v>
      </c>
      <c r="E306" s="6" t="s">
        <v>239</v>
      </c>
      <c r="F306" s="6" t="s">
        <v>160</v>
      </c>
      <c r="G306" s="6" t="s">
        <v>161</v>
      </c>
      <c r="H306" s="8">
        <v>2000</v>
      </c>
      <c r="I306" s="8">
        <v>2000</v>
      </c>
      <c r="J306" s="8">
        <v>1200</v>
      </c>
    </row>
    <row r="307" spans="1:10" s="1" customFormat="1" ht="32.25" customHeight="1" x14ac:dyDescent="0.3">
      <c r="A307" s="6" t="s">
        <v>72</v>
      </c>
      <c r="B307" s="66" t="s">
        <v>8</v>
      </c>
      <c r="C307" s="67"/>
      <c r="D307" s="6" t="s">
        <v>238</v>
      </c>
      <c r="E307" s="6" t="s">
        <v>239</v>
      </c>
      <c r="F307" s="6" t="s">
        <v>114</v>
      </c>
      <c r="G307" s="6" t="s">
        <v>115</v>
      </c>
      <c r="H307" s="8">
        <v>6000</v>
      </c>
      <c r="I307" s="8">
        <v>6000</v>
      </c>
      <c r="J307" s="8">
        <v>4320</v>
      </c>
    </row>
    <row r="308" spans="1:10" s="1" customFormat="1" ht="32.25" customHeight="1" x14ac:dyDescent="0.3">
      <c r="A308" s="6" t="s">
        <v>72</v>
      </c>
      <c r="B308" s="66" t="s">
        <v>8</v>
      </c>
      <c r="C308" s="67"/>
      <c r="D308" s="6" t="s">
        <v>238</v>
      </c>
      <c r="E308" s="6" t="s">
        <v>239</v>
      </c>
      <c r="F308" s="6" t="s">
        <v>116</v>
      </c>
      <c r="G308" s="6" t="s">
        <v>117</v>
      </c>
      <c r="H308" s="8">
        <v>2000</v>
      </c>
      <c r="I308" s="8">
        <v>1000</v>
      </c>
      <c r="J308" s="8">
        <v>733</v>
      </c>
    </row>
    <row r="309" spans="1:10" s="1" customFormat="1" ht="82.8" x14ac:dyDescent="0.3">
      <c r="A309" s="6" t="s">
        <v>72</v>
      </c>
      <c r="B309" s="66" t="s">
        <v>8</v>
      </c>
      <c r="C309" s="67"/>
      <c r="D309" s="6" t="s">
        <v>238</v>
      </c>
      <c r="E309" s="6" t="s">
        <v>239</v>
      </c>
      <c r="F309" s="6">
        <v>202500</v>
      </c>
      <c r="G309" s="6" t="s">
        <v>119</v>
      </c>
      <c r="H309" s="8">
        <v>3000</v>
      </c>
      <c r="I309" s="8">
        <v>1000</v>
      </c>
      <c r="J309" s="8">
        <v>0</v>
      </c>
    </row>
    <row r="310" spans="1:10" s="1" customFormat="1" ht="27.6" x14ac:dyDescent="0.3">
      <c r="A310" s="10" t="s">
        <v>72</v>
      </c>
      <c r="B310" s="85" t="s">
        <v>8</v>
      </c>
      <c r="C310" s="86"/>
      <c r="D310" s="10" t="s">
        <v>238</v>
      </c>
      <c r="E310" s="10" t="s">
        <v>239</v>
      </c>
      <c r="F310" s="10" t="s">
        <v>122</v>
      </c>
      <c r="G310" s="10" t="s">
        <v>123</v>
      </c>
      <c r="H310" s="11">
        <v>8000</v>
      </c>
      <c r="I310" s="11">
        <v>8000</v>
      </c>
      <c r="J310" s="11">
        <v>7752</v>
      </c>
    </row>
    <row r="311" spans="1:10" s="1" customFormat="1" ht="55.2" x14ac:dyDescent="0.3">
      <c r="A311" s="10" t="s">
        <v>72</v>
      </c>
      <c r="B311" s="85" t="s">
        <v>8</v>
      </c>
      <c r="C311" s="101"/>
      <c r="D311" s="56">
        <v>840602</v>
      </c>
      <c r="E311" s="56" t="s">
        <v>241</v>
      </c>
      <c r="F311" s="56">
        <v>550146</v>
      </c>
      <c r="G311" s="56" t="s">
        <v>401</v>
      </c>
      <c r="H311" s="13">
        <v>0</v>
      </c>
      <c r="I311" s="13">
        <v>2770000</v>
      </c>
      <c r="J311" s="13">
        <v>2770000</v>
      </c>
    </row>
    <row r="312" spans="1:10" s="1" customFormat="1" x14ac:dyDescent="0.3">
      <c r="A312" s="71" t="s">
        <v>357</v>
      </c>
      <c r="B312" s="71"/>
      <c r="C312" s="71"/>
      <c r="D312" s="71"/>
      <c r="E312" s="71"/>
      <c r="F312" s="71"/>
      <c r="G312" s="71"/>
      <c r="H312" s="26">
        <f>SUM(H289:H311)</f>
        <v>26846000</v>
      </c>
      <c r="I312" s="26">
        <f>SUM(I289:I311)</f>
        <v>43105000</v>
      </c>
      <c r="J312" s="26">
        <f>SUM(J289:J311)</f>
        <v>42132093</v>
      </c>
    </row>
    <row r="313" spans="1:10" s="1" customFormat="1" ht="27.6" x14ac:dyDescent="0.3">
      <c r="A313" s="16" t="s">
        <v>72</v>
      </c>
      <c r="B313" s="91" t="s">
        <v>8</v>
      </c>
      <c r="C313" s="92"/>
      <c r="D313" s="16" t="s">
        <v>242</v>
      </c>
      <c r="E313" s="16" t="s">
        <v>243</v>
      </c>
      <c r="F313" s="16" t="s">
        <v>140</v>
      </c>
      <c r="G313" s="16" t="s">
        <v>141</v>
      </c>
      <c r="H313" s="17">
        <v>3362000</v>
      </c>
      <c r="I313" s="17">
        <v>3232000</v>
      </c>
      <c r="J313" s="17">
        <v>3059727</v>
      </c>
    </row>
    <row r="314" spans="1:10" s="1" customFormat="1" x14ac:dyDescent="0.3">
      <c r="A314" s="71" t="s">
        <v>358</v>
      </c>
      <c r="B314" s="71"/>
      <c r="C314" s="71"/>
      <c r="D314" s="71"/>
      <c r="E314" s="71"/>
      <c r="F314" s="71"/>
      <c r="G314" s="71"/>
      <c r="H314" s="26">
        <f>SUM(H313)</f>
        <v>3362000</v>
      </c>
      <c r="I314" s="26">
        <f t="shared" ref="I314:J314" si="8">SUM(I313)</f>
        <v>3232000</v>
      </c>
      <c r="J314" s="26">
        <f t="shared" si="8"/>
        <v>3059727</v>
      </c>
    </row>
    <row r="315" spans="1:10" s="1" customFormat="1" x14ac:dyDescent="0.3">
      <c r="A315" s="98" t="s">
        <v>343</v>
      </c>
      <c r="B315" s="99"/>
      <c r="C315" s="99"/>
      <c r="D315" s="99"/>
      <c r="E315" s="99"/>
      <c r="F315" s="99"/>
      <c r="G315" s="100"/>
      <c r="H315" s="18">
        <f>H82+H91+H94+H104+H117+H142+H144+H179+H278+H281+H286+H288+H312+H314</f>
        <v>224282500</v>
      </c>
      <c r="I315" s="18">
        <f t="shared" ref="I315:J315" si="9">I82+I91+I94+I104+I117+I142+I144+I179+I278+I281+I286+I288+I312+I314</f>
        <v>282243910</v>
      </c>
      <c r="J315" s="18">
        <f t="shared" si="9"/>
        <v>272512881</v>
      </c>
    </row>
    <row r="316" spans="1:10" s="1" customFormat="1" ht="29.25" customHeight="1" x14ac:dyDescent="0.3">
      <c r="A316" s="6" t="s">
        <v>72</v>
      </c>
      <c r="B316" s="66" t="s">
        <v>8</v>
      </c>
      <c r="C316" s="67"/>
      <c r="D316" s="6" t="s">
        <v>73</v>
      </c>
      <c r="E316" s="6" t="s">
        <v>74</v>
      </c>
      <c r="F316" s="6" t="s">
        <v>126</v>
      </c>
      <c r="G316" s="6" t="s">
        <v>127</v>
      </c>
      <c r="H316" s="8">
        <v>5593000</v>
      </c>
      <c r="I316" s="8">
        <v>5218000</v>
      </c>
      <c r="J316" s="8">
        <v>726670</v>
      </c>
    </row>
    <row r="317" spans="1:10" s="1" customFormat="1" ht="27.6" x14ac:dyDescent="0.3">
      <c r="A317" s="6" t="s">
        <v>72</v>
      </c>
      <c r="B317" s="66" t="s">
        <v>8</v>
      </c>
      <c r="C317" s="67"/>
      <c r="D317" s="6" t="s">
        <v>73</v>
      </c>
      <c r="E317" s="6" t="s">
        <v>74</v>
      </c>
      <c r="F317" s="6" t="s">
        <v>128</v>
      </c>
      <c r="G317" s="6" t="s">
        <v>129</v>
      </c>
      <c r="H317" s="8">
        <v>0</v>
      </c>
      <c r="I317" s="8">
        <v>0</v>
      </c>
      <c r="J317" s="8">
        <v>0</v>
      </c>
    </row>
    <row r="318" spans="1:10" s="1" customFormat="1" ht="41.4" x14ac:dyDescent="0.3">
      <c r="A318" s="6" t="s">
        <v>72</v>
      </c>
      <c r="B318" s="66" t="s">
        <v>8</v>
      </c>
      <c r="C318" s="67"/>
      <c r="D318" s="6" t="s">
        <v>73</v>
      </c>
      <c r="E318" s="6" t="s">
        <v>74</v>
      </c>
      <c r="F318" s="6" t="s">
        <v>130</v>
      </c>
      <c r="G318" s="6" t="s">
        <v>131</v>
      </c>
      <c r="H318" s="8">
        <v>570000</v>
      </c>
      <c r="I318" s="8">
        <v>587500</v>
      </c>
      <c r="J318" s="8">
        <v>440023</v>
      </c>
    </row>
    <row r="319" spans="1:10" s="1" customFormat="1" ht="33.75" customHeight="1" x14ac:dyDescent="0.3">
      <c r="A319" s="6" t="s">
        <v>72</v>
      </c>
      <c r="B319" s="66" t="s">
        <v>8</v>
      </c>
      <c r="C319" s="67"/>
      <c r="D319" s="6" t="s">
        <v>73</v>
      </c>
      <c r="E319" s="6" t="s">
        <v>74</v>
      </c>
      <c r="F319" s="6" t="s">
        <v>132</v>
      </c>
      <c r="G319" s="6" t="s">
        <v>133</v>
      </c>
      <c r="H319" s="8">
        <v>4495000</v>
      </c>
      <c r="I319" s="8">
        <v>4836700</v>
      </c>
      <c r="J319" s="8">
        <v>4715729</v>
      </c>
    </row>
    <row r="320" spans="1:10" s="1" customFormat="1" x14ac:dyDescent="0.3">
      <c r="A320" s="68" t="s">
        <v>344</v>
      </c>
      <c r="B320" s="69"/>
      <c r="C320" s="69"/>
      <c r="D320" s="69"/>
      <c r="E320" s="69"/>
      <c r="F320" s="69"/>
      <c r="G320" s="70"/>
      <c r="H320" s="8">
        <f>SUM(H316:H319)</f>
        <v>10658000</v>
      </c>
      <c r="I320" s="8">
        <f t="shared" ref="I320:J320" si="10">SUM(I316:I319)</f>
        <v>10642200</v>
      </c>
      <c r="J320" s="8">
        <f t="shared" si="10"/>
        <v>5882422</v>
      </c>
    </row>
    <row r="321" spans="1:10" s="1" customFormat="1" ht="27.6" x14ac:dyDescent="0.3">
      <c r="A321" s="6" t="s">
        <v>72</v>
      </c>
      <c r="B321" s="66" t="s">
        <v>8</v>
      </c>
      <c r="C321" s="67"/>
      <c r="D321" s="6" t="s">
        <v>138</v>
      </c>
      <c r="E321" s="6" t="s">
        <v>139</v>
      </c>
      <c r="F321" s="6" t="s">
        <v>142</v>
      </c>
      <c r="G321" s="6" t="s">
        <v>143</v>
      </c>
      <c r="H321" s="8">
        <v>8000</v>
      </c>
      <c r="I321" s="8">
        <v>10000</v>
      </c>
      <c r="J321" s="8">
        <v>9163</v>
      </c>
    </row>
    <row r="322" spans="1:10" s="1" customFormat="1" x14ac:dyDescent="0.3">
      <c r="A322" s="6" t="s">
        <v>72</v>
      </c>
      <c r="B322" s="66" t="s">
        <v>8</v>
      </c>
      <c r="C322" s="67"/>
      <c r="D322" s="6" t="s">
        <v>144</v>
      </c>
      <c r="E322" s="6" t="s">
        <v>145</v>
      </c>
      <c r="F322" s="6" t="s">
        <v>148</v>
      </c>
      <c r="G322" s="6" t="s">
        <v>149</v>
      </c>
      <c r="H322" s="8">
        <v>8383000</v>
      </c>
      <c r="I322" s="8">
        <v>12946330</v>
      </c>
      <c r="J322" s="8">
        <v>12762242</v>
      </c>
    </row>
    <row r="323" spans="1:10" s="1" customFormat="1" x14ac:dyDescent="0.3">
      <c r="A323" s="6" t="s">
        <v>72</v>
      </c>
      <c r="B323" s="66" t="s">
        <v>8</v>
      </c>
      <c r="C323" s="67"/>
      <c r="D323" s="6" t="s">
        <v>144</v>
      </c>
      <c r="E323" s="6" t="s">
        <v>145</v>
      </c>
      <c r="F323" s="6">
        <v>560101</v>
      </c>
      <c r="G323" s="6" t="s">
        <v>244</v>
      </c>
      <c r="H323" s="8">
        <v>0</v>
      </c>
      <c r="I323" s="8">
        <v>0</v>
      </c>
      <c r="J323" s="8">
        <v>0</v>
      </c>
    </row>
    <row r="324" spans="1:10" s="1" customFormat="1" ht="27.6" x14ac:dyDescent="0.3">
      <c r="A324" s="6" t="s">
        <v>72</v>
      </c>
      <c r="B324" s="66" t="s">
        <v>8</v>
      </c>
      <c r="C324" s="67"/>
      <c r="D324" s="6" t="s">
        <v>144</v>
      </c>
      <c r="E324" s="6" t="s">
        <v>145</v>
      </c>
      <c r="F324" s="6">
        <v>560102</v>
      </c>
      <c r="G324" s="6" t="s">
        <v>377</v>
      </c>
      <c r="H324" s="8">
        <v>0</v>
      </c>
      <c r="I324" s="8">
        <v>0</v>
      </c>
      <c r="J324" s="8">
        <v>0</v>
      </c>
    </row>
    <row r="325" spans="1:10" s="1" customFormat="1" x14ac:dyDescent="0.3">
      <c r="A325" s="6" t="s">
        <v>72</v>
      </c>
      <c r="B325" s="66" t="s">
        <v>8</v>
      </c>
      <c r="C325" s="67"/>
      <c r="D325" s="6" t="s">
        <v>144</v>
      </c>
      <c r="E325" s="6" t="s">
        <v>145</v>
      </c>
      <c r="F325" s="6">
        <v>560103</v>
      </c>
      <c r="G325" s="6" t="s">
        <v>296</v>
      </c>
      <c r="H325" s="8">
        <v>0</v>
      </c>
      <c r="I325" s="8">
        <v>0</v>
      </c>
      <c r="J325" s="8">
        <v>0</v>
      </c>
    </row>
    <row r="326" spans="1:10" s="1" customFormat="1" x14ac:dyDescent="0.3">
      <c r="A326" s="6" t="s">
        <v>72</v>
      </c>
      <c r="B326" s="66" t="s">
        <v>8</v>
      </c>
      <c r="C326" s="67"/>
      <c r="D326" s="6" t="s">
        <v>144</v>
      </c>
      <c r="E326" s="6" t="s">
        <v>145</v>
      </c>
      <c r="F326" s="6">
        <v>580101</v>
      </c>
      <c r="G326" s="6" t="s">
        <v>244</v>
      </c>
      <c r="H326" s="8">
        <v>3247000</v>
      </c>
      <c r="I326" s="8">
        <v>3317000</v>
      </c>
      <c r="J326" s="8">
        <v>2298918</v>
      </c>
    </row>
    <row r="327" spans="1:10" s="1" customFormat="1" ht="27.6" x14ac:dyDescent="0.3">
      <c r="A327" s="6" t="s">
        <v>72</v>
      </c>
      <c r="B327" s="66" t="s">
        <v>8</v>
      </c>
      <c r="C327" s="67"/>
      <c r="D327" s="6" t="s">
        <v>144</v>
      </c>
      <c r="E327" s="6" t="s">
        <v>145</v>
      </c>
      <c r="F327" s="6">
        <v>580102</v>
      </c>
      <c r="G327" s="6" t="s">
        <v>378</v>
      </c>
      <c r="H327" s="8">
        <v>8776000</v>
      </c>
      <c r="I327" s="8">
        <v>8776000</v>
      </c>
      <c r="J327" s="8">
        <v>5364142</v>
      </c>
    </row>
    <row r="328" spans="1:10" s="1" customFormat="1" x14ac:dyDescent="0.3">
      <c r="A328" s="6" t="s">
        <v>72</v>
      </c>
      <c r="B328" s="66" t="s">
        <v>8</v>
      </c>
      <c r="C328" s="67"/>
      <c r="D328" s="6" t="s">
        <v>144</v>
      </c>
      <c r="E328" s="6" t="s">
        <v>145</v>
      </c>
      <c r="F328" s="6">
        <v>580103</v>
      </c>
      <c r="G328" s="6" t="s">
        <v>296</v>
      </c>
      <c r="H328" s="8">
        <v>1698000</v>
      </c>
      <c r="I328" s="8">
        <v>1628000</v>
      </c>
      <c r="J328" s="8">
        <v>1250868</v>
      </c>
    </row>
    <row r="329" spans="1:10" s="1" customFormat="1" x14ac:dyDescent="0.3">
      <c r="A329" s="6" t="s">
        <v>72</v>
      </c>
      <c r="B329" s="66" t="s">
        <v>8</v>
      </c>
      <c r="C329" s="67"/>
      <c r="D329" s="6" t="s">
        <v>144</v>
      </c>
      <c r="E329" s="6" t="s">
        <v>145</v>
      </c>
      <c r="F329" s="6" t="s">
        <v>294</v>
      </c>
      <c r="G329" s="6" t="s">
        <v>244</v>
      </c>
      <c r="H329" s="8">
        <v>428000</v>
      </c>
      <c r="I329" s="8">
        <v>504000</v>
      </c>
      <c r="J329" s="8">
        <v>128144</v>
      </c>
    </row>
    <row r="330" spans="1:10" s="1" customFormat="1" ht="27.6" x14ac:dyDescent="0.3">
      <c r="A330" s="6" t="s">
        <v>72</v>
      </c>
      <c r="B330" s="66" t="s">
        <v>8</v>
      </c>
      <c r="C330" s="67"/>
      <c r="D330" s="6" t="s">
        <v>144</v>
      </c>
      <c r="E330" s="6" t="s">
        <v>145</v>
      </c>
      <c r="F330" s="6" t="s">
        <v>295</v>
      </c>
      <c r="G330" s="6" t="s">
        <v>245</v>
      </c>
      <c r="H330" s="8">
        <v>1200000</v>
      </c>
      <c r="I330" s="8">
        <v>1430000</v>
      </c>
      <c r="J330" s="8">
        <v>726151</v>
      </c>
    </row>
    <row r="331" spans="1:10" s="1" customFormat="1" x14ac:dyDescent="0.3">
      <c r="A331" s="68" t="s">
        <v>345</v>
      </c>
      <c r="B331" s="69"/>
      <c r="C331" s="69"/>
      <c r="D331" s="69"/>
      <c r="E331" s="69"/>
      <c r="F331" s="69"/>
      <c r="G331" s="70"/>
      <c r="H331" s="8">
        <f>SUM(H321:H330)</f>
        <v>23740000</v>
      </c>
      <c r="I331" s="8">
        <f>SUM(I321:I330)</f>
        <v>28611330</v>
      </c>
      <c r="J331" s="8">
        <f>SUM(J321:J330)</f>
        <v>22539628</v>
      </c>
    </row>
    <row r="332" spans="1:10" s="1" customFormat="1" ht="41.4" x14ac:dyDescent="0.3">
      <c r="A332" s="6" t="s">
        <v>72</v>
      </c>
      <c r="B332" s="66" t="s">
        <v>8</v>
      </c>
      <c r="C332" s="67"/>
      <c r="D332" s="6" t="s">
        <v>158</v>
      </c>
      <c r="E332" s="6" t="s">
        <v>159</v>
      </c>
      <c r="F332" s="6">
        <v>710103</v>
      </c>
      <c r="G332" s="6" t="s">
        <v>131</v>
      </c>
      <c r="H332" s="8">
        <v>36500</v>
      </c>
      <c r="I332" s="8">
        <v>36300</v>
      </c>
      <c r="J332" s="8">
        <v>35521.5</v>
      </c>
    </row>
    <row r="333" spans="1:10" s="1" customFormat="1" x14ac:dyDescent="0.3">
      <c r="A333" s="6" t="s">
        <v>72</v>
      </c>
      <c r="B333" s="66" t="s">
        <v>8</v>
      </c>
      <c r="C333" s="67"/>
      <c r="D333" s="6" t="s">
        <v>158</v>
      </c>
      <c r="E333" s="6" t="s">
        <v>159</v>
      </c>
      <c r="F333" s="60">
        <v>710130</v>
      </c>
      <c r="G333" s="58" t="s">
        <v>133</v>
      </c>
      <c r="H333" s="8">
        <v>2000</v>
      </c>
      <c r="I333" s="8">
        <v>2200</v>
      </c>
      <c r="J333" s="8">
        <v>2142</v>
      </c>
    </row>
    <row r="334" spans="1:10" s="1" customFormat="1" x14ac:dyDescent="0.3">
      <c r="A334" s="68" t="s">
        <v>347</v>
      </c>
      <c r="B334" s="69"/>
      <c r="C334" s="69"/>
      <c r="D334" s="69"/>
      <c r="E334" s="69"/>
      <c r="F334" s="69"/>
      <c r="G334" s="70"/>
      <c r="H334" s="8">
        <f>SUM(H332:H333)</f>
        <v>38500</v>
      </c>
      <c r="I334" s="8">
        <f t="shared" ref="I334:J334" si="11">SUM(I332:I333)</f>
        <v>38500</v>
      </c>
      <c r="J334" s="8">
        <f t="shared" si="11"/>
        <v>37663.5</v>
      </c>
    </row>
    <row r="335" spans="1:10" s="1" customFormat="1" ht="27.6" x14ac:dyDescent="0.3">
      <c r="A335" s="6" t="s">
        <v>72</v>
      </c>
      <c r="B335" s="66" t="s">
        <v>8</v>
      </c>
      <c r="C335" s="67"/>
      <c r="D335" s="6" t="s">
        <v>162</v>
      </c>
      <c r="E335" s="6" t="s">
        <v>163</v>
      </c>
      <c r="F335" s="6" t="s">
        <v>128</v>
      </c>
      <c r="G335" s="6" t="s">
        <v>129</v>
      </c>
      <c r="H335" s="8">
        <v>125000</v>
      </c>
      <c r="I335" s="8">
        <v>125000</v>
      </c>
      <c r="J335" s="8">
        <v>123979</v>
      </c>
    </row>
    <row r="336" spans="1:10" s="1" customFormat="1" ht="41.4" x14ac:dyDescent="0.3">
      <c r="A336" s="6" t="s">
        <v>72</v>
      </c>
      <c r="B336" s="66" t="s">
        <v>8</v>
      </c>
      <c r="C336" s="67"/>
      <c r="D336" s="6" t="s">
        <v>162</v>
      </c>
      <c r="E336" s="6" t="s">
        <v>163</v>
      </c>
      <c r="F336" s="6" t="s">
        <v>130</v>
      </c>
      <c r="G336" s="6" t="s">
        <v>131</v>
      </c>
      <c r="H336" s="8">
        <v>352000</v>
      </c>
      <c r="I336" s="8">
        <v>206000</v>
      </c>
      <c r="J336" s="8">
        <v>145027</v>
      </c>
    </row>
    <row r="337" spans="1:10" s="1" customFormat="1" x14ac:dyDescent="0.3">
      <c r="A337" s="68" t="s">
        <v>348</v>
      </c>
      <c r="B337" s="69"/>
      <c r="C337" s="69"/>
      <c r="D337" s="69"/>
      <c r="E337" s="69"/>
      <c r="F337" s="69"/>
      <c r="G337" s="70"/>
      <c r="H337" s="8">
        <f>SUM(H335:H336)</f>
        <v>477000</v>
      </c>
      <c r="I337" s="8">
        <f>SUM(I335:I336)</f>
        <v>331000</v>
      </c>
      <c r="J337" s="8">
        <f>SUM(J335:J336)</f>
        <v>269006</v>
      </c>
    </row>
    <row r="338" spans="1:10" s="1" customFormat="1" x14ac:dyDescent="0.3">
      <c r="A338" s="6" t="s">
        <v>72</v>
      </c>
      <c r="B338" s="66" t="s">
        <v>8</v>
      </c>
      <c r="C338" s="67"/>
      <c r="D338" s="6" t="s">
        <v>172</v>
      </c>
      <c r="E338" s="6" t="s">
        <v>173</v>
      </c>
      <c r="F338" s="6" t="s">
        <v>294</v>
      </c>
      <c r="G338" s="6" t="s">
        <v>244</v>
      </c>
      <c r="H338" s="8">
        <v>286000</v>
      </c>
      <c r="I338" s="8">
        <v>262500</v>
      </c>
      <c r="J338" s="8">
        <v>84316</v>
      </c>
    </row>
    <row r="339" spans="1:10" s="1" customFormat="1" ht="27.6" x14ac:dyDescent="0.3">
      <c r="A339" s="6" t="s">
        <v>72</v>
      </c>
      <c r="B339" s="66" t="s">
        <v>8</v>
      </c>
      <c r="C339" s="67"/>
      <c r="D339" s="6" t="s">
        <v>172</v>
      </c>
      <c r="E339" s="6" t="s">
        <v>173</v>
      </c>
      <c r="F339" s="6" t="s">
        <v>295</v>
      </c>
      <c r="G339" s="6" t="s">
        <v>245</v>
      </c>
      <c r="H339" s="8">
        <v>1617000</v>
      </c>
      <c r="I339" s="8">
        <v>1617000</v>
      </c>
      <c r="J339" s="8">
        <v>477787</v>
      </c>
    </row>
    <row r="340" spans="1:10" s="1" customFormat="1" x14ac:dyDescent="0.3">
      <c r="A340" s="6" t="s">
        <v>72</v>
      </c>
      <c r="B340" s="66" t="s">
        <v>8</v>
      </c>
      <c r="C340" s="67"/>
      <c r="D340" s="6" t="s">
        <v>172</v>
      </c>
      <c r="E340" s="6" t="s">
        <v>173</v>
      </c>
      <c r="F340" s="6">
        <v>580203</v>
      </c>
      <c r="G340" s="6" t="s">
        <v>296</v>
      </c>
      <c r="H340" s="8">
        <v>0</v>
      </c>
      <c r="I340" s="8">
        <v>44500</v>
      </c>
      <c r="J340" s="8">
        <v>44214</v>
      </c>
    </row>
    <row r="341" spans="1:10" s="1" customFormat="1" x14ac:dyDescent="0.3">
      <c r="A341" s="6" t="s">
        <v>72</v>
      </c>
      <c r="B341" s="66" t="s">
        <v>8</v>
      </c>
      <c r="C341" s="67"/>
      <c r="D341" s="6" t="s">
        <v>172</v>
      </c>
      <c r="E341" s="6" t="s">
        <v>173</v>
      </c>
      <c r="F341" s="6" t="s">
        <v>126</v>
      </c>
      <c r="G341" s="6" t="s">
        <v>127</v>
      </c>
      <c r="H341" s="8">
        <v>0</v>
      </c>
      <c r="I341" s="8">
        <v>0</v>
      </c>
      <c r="J341" s="8">
        <v>0</v>
      </c>
    </row>
    <row r="342" spans="1:10" s="1" customFormat="1" ht="41.4" x14ac:dyDescent="0.3">
      <c r="A342" s="6" t="s">
        <v>72</v>
      </c>
      <c r="B342" s="66" t="s">
        <v>8</v>
      </c>
      <c r="C342" s="67"/>
      <c r="D342" s="6" t="s">
        <v>172</v>
      </c>
      <c r="E342" s="6" t="s">
        <v>173</v>
      </c>
      <c r="F342" s="6" t="s">
        <v>130</v>
      </c>
      <c r="G342" s="6" t="s">
        <v>131</v>
      </c>
      <c r="H342" s="8">
        <v>0</v>
      </c>
      <c r="I342" s="8">
        <v>0</v>
      </c>
      <c r="J342" s="8">
        <v>0</v>
      </c>
    </row>
    <row r="343" spans="1:10" s="1" customFormat="1" x14ac:dyDescent="0.3">
      <c r="A343" s="6" t="s">
        <v>72</v>
      </c>
      <c r="B343" s="66" t="s">
        <v>8</v>
      </c>
      <c r="C343" s="67"/>
      <c r="D343" s="6" t="s">
        <v>172</v>
      </c>
      <c r="E343" s="6" t="s">
        <v>173</v>
      </c>
      <c r="F343" s="6" t="s">
        <v>132</v>
      </c>
      <c r="G343" s="6" t="s">
        <v>133</v>
      </c>
      <c r="H343" s="8">
        <v>20000</v>
      </c>
      <c r="I343" s="8">
        <v>10000</v>
      </c>
      <c r="J343" s="8">
        <v>6188</v>
      </c>
    </row>
    <row r="344" spans="1:10" s="1" customFormat="1" ht="27.6" x14ac:dyDescent="0.3">
      <c r="A344" s="6" t="s">
        <v>72</v>
      </c>
      <c r="B344" s="66" t="s">
        <v>8</v>
      </c>
      <c r="C344" s="67"/>
      <c r="D344" s="6" t="s">
        <v>172</v>
      </c>
      <c r="E344" s="6" t="s">
        <v>173</v>
      </c>
      <c r="F344" s="10" t="s">
        <v>226</v>
      </c>
      <c r="G344" s="10" t="s">
        <v>227</v>
      </c>
      <c r="H344" s="8">
        <v>932000</v>
      </c>
      <c r="I344" s="8">
        <v>987100</v>
      </c>
      <c r="J344" s="8">
        <v>985835</v>
      </c>
    </row>
    <row r="345" spans="1:10" s="1" customFormat="1" ht="69" x14ac:dyDescent="0.3">
      <c r="A345" s="6" t="s">
        <v>72</v>
      </c>
      <c r="B345" s="66" t="s">
        <v>8</v>
      </c>
      <c r="C345" s="67"/>
      <c r="D345" s="6" t="s">
        <v>172</v>
      </c>
      <c r="E345" s="50" t="s">
        <v>173</v>
      </c>
      <c r="F345" s="52">
        <v>850102</v>
      </c>
      <c r="G345" s="52" t="s">
        <v>137</v>
      </c>
      <c r="H345" s="41">
        <v>0</v>
      </c>
      <c r="I345" s="8">
        <v>0</v>
      </c>
      <c r="J345" s="8">
        <v>-6560</v>
      </c>
    </row>
    <row r="346" spans="1:10" s="1" customFormat="1" x14ac:dyDescent="0.3">
      <c r="A346" s="68" t="s">
        <v>349</v>
      </c>
      <c r="B346" s="69"/>
      <c r="C346" s="69"/>
      <c r="D346" s="69"/>
      <c r="E346" s="69"/>
      <c r="F346" s="89"/>
      <c r="G346" s="90"/>
      <c r="H346" s="8">
        <f>SUM(H338:H345)</f>
        <v>2855000</v>
      </c>
      <c r="I346" s="8">
        <f>SUM(I338:I345)</f>
        <v>2921100</v>
      </c>
      <c r="J346" s="8">
        <f>SUM(J338:J345)</f>
        <v>1591780</v>
      </c>
    </row>
    <row r="347" spans="1:10" s="1" customFormat="1" ht="55.2" x14ac:dyDescent="0.3">
      <c r="A347" s="6" t="s">
        <v>72</v>
      </c>
      <c r="B347" s="66" t="s">
        <v>8</v>
      </c>
      <c r="C347" s="67"/>
      <c r="D347" s="6" t="s">
        <v>190</v>
      </c>
      <c r="E347" s="6" t="s">
        <v>191</v>
      </c>
      <c r="F347" s="6" t="s">
        <v>192</v>
      </c>
      <c r="G347" s="6" t="s">
        <v>193</v>
      </c>
      <c r="H347" s="8">
        <v>18925000</v>
      </c>
      <c r="I347" s="8">
        <v>23232000</v>
      </c>
      <c r="J347" s="8">
        <v>21918005</v>
      </c>
    </row>
    <row r="348" spans="1:10" s="1" customFormat="1" x14ac:dyDescent="0.3">
      <c r="A348" s="68" t="s">
        <v>350</v>
      </c>
      <c r="B348" s="69"/>
      <c r="C348" s="69"/>
      <c r="D348" s="69"/>
      <c r="E348" s="69"/>
      <c r="F348" s="69"/>
      <c r="G348" s="95"/>
      <c r="H348" s="8">
        <f>SUM(H347)</f>
        <v>18925000</v>
      </c>
      <c r="I348" s="8">
        <f t="shared" ref="I348:J348" si="12">SUM(I347)</f>
        <v>23232000</v>
      </c>
      <c r="J348" s="8">
        <f t="shared" si="12"/>
        <v>21918005</v>
      </c>
    </row>
    <row r="349" spans="1:10" s="1" customFormat="1" ht="27.6" x14ac:dyDescent="0.3">
      <c r="A349" s="6" t="s">
        <v>72</v>
      </c>
      <c r="B349" s="66" t="s">
        <v>8</v>
      </c>
      <c r="C349" s="67"/>
      <c r="D349" s="6" t="s">
        <v>194</v>
      </c>
      <c r="E349" s="6" t="s">
        <v>195</v>
      </c>
      <c r="F349" s="40">
        <v>710102</v>
      </c>
      <c r="G349" s="35" t="s">
        <v>129</v>
      </c>
      <c r="H349" s="41">
        <v>0</v>
      </c>
      <c r="I349" s="8">
        <v>0</v>
      </c>
      <c r="J349" s="8">
        <v>0</v>
      </c>
    </row>
    <row r="350" spans="1:10" s="1" customFormat="1" ht="41.4" x14ac:dyDescent="0.3">
      <c r="A350" s="6" t="s">
        <v>72</v>
      </c>
      <c r="B350" s="66" t="s">
        <v>8</v>
      </c>
      <c r="C350" s="67"/>
      <c r="D350" s="6" t="s">
        <v>194</v>
      </c>
      <c r="E350" s="6" t="s">
        <v>195</v>
      </c>
      <c r="F350" s="40">
        <v>710103</v>
      </c>
      <c r="G350" s="35" t="s">
        <v>131</v>
      </c>
      <c r="H350" s="41">
        <v>4500</v>
      </c>
      <c r="I350" s="8">
        <v>4500</v>
      </c>
      <c r="J350" s="8">
        <v>3700</v>
      </c>
    </row>
    <row r="351" spans="1:10" s="1" customFormat="1" ht="27.6" x14ac:dyDescent="0.3">
      <c r="A351" s="6" t="s">
        <v>72</v>
      </c>
      <c r="B351" s="66" t="s">
        <v>8</v>
      </c>
      <c r="C351" s="67"/>
      <c r="D351" s="6" t="s">
        <v>202</v>
      </c>
      <c r="E351" s="6" t="s">
        <v>203</v>
      </c>
      <c r="F351" s="6" t="s">
        <v>142</v>
      </c>
      <c r="G351" s="6" t="s">
        <v>143</v>
      </c>
      <c r="H351" s="8">
        <v>673000</v>
      </c>
      <c r="I351" s="8">
        <v>856000</v>
      </c>
      <c r="J351" s="8">
        <v>846732</v>
      </c>
    </row>
    <row r="352" spans="1:10" s="1" customFormat="1" ht="69" x14ac:dyDescent="0.3">
      <c r="A352" s="6" t="s">
        <v>72</v>
      </c>
      <c r="B352" s="66" t="s">
        <v>8</v>
      </c>
      <c r="C352" s="67"/>
      <c r="D352" s="6" t="s">
        <v>202</v>
      </c>
      <c r="E352" s="6" t="s">
        <v>203</v>
      </c>
      <c r="F352" s="6">
        <v>850102</v>
      </c>
      <c r="G352" s="6" t="s">
        <v>137</v>
      </c>
      <c r="H352" s="8">
        <v>0</v>
      </c>
      <c r="I352" s="8">
        <v>0</v>
      </c>
      <c r="J352" s="8">
        <v>-410</v>
      </c>
    </row>
    <row r="353" spans="1:10" s="1" customFormat="1" ht="27.6" x14ac:dyDescent="0.3">
      <c r="A353" s="6" t="s">
        <v>72</v>
      </c>
      <c r="B353" s="66" t="s">
        <v>8</v>
      </c>
      <c r="C353" s="67"/>
      <c r="D353" s="6" t="s">
        <v>204</v>
      </c>
      <c r="E353" s="6" t="s">
        <v>205</v>
      </c>
      <c r="F353" s="6" t="s">
        <v>142</v>
      </c>
      <c r="G353" s="6" t="s">
        <v>143</v>
      </c>
      <c r="H353" s="8">
        <v>150000</v>
      </c>
      <c r="I353" s="8">
        <v>145400</v>
      </c>
      <c r="J353" s="8">
        <v>145200</v>
      </c>
    </row>
    <row r="354" spans="1:10" s="1" customFormat="1" ht="41.4" x14ac:dyDescent="0.3">
      <c r="A354" s="6" t="s">
        <v>72</v>
      </c>
      <c r="B354" s="66" t="s">
        <v>8</v>
      </c>
      <c r="C354" s="67"/>
      <c r="D354" s="6" t="s">
        <v>208</v>
      </c>
      <c r="E354" s="6" t="s">
        <v>209</v>
      </c>
      <c r="F354" s="6">
        <v>510229</v>
      </c>
      <c r="G354" s="6" t="s">
        <v>143</v>
      </c>
      <c r="H354" s="8">
        <v>6500</v>
      </c>
      <c r="I354" s="8">
        <v>6500</v>
      </c>
      <c r="J354" s="8">
        <v>6099</v>
      </c>
    </row>
    <row r="355" spans="1:10" s="1" customFormat="1" ht="27.6" x14ac:dyDescent="0.3">
      <c r="A355" s="6" t="s">
        <v>72</v>
      </c>
      <c r="B355" s="66" t="s">
        <v>8</v>
      </c>
      <c r="C355" s="67"/>
      <c r="D355" s="6" t="s">
        <v>218</v>
      </c>
      <c r="E355" s="6" t="s">
        <v>219</v>
      </c>
      <c r="F355" s="6" t="s">
        <v>126</v>
      </c>
      <c r="G355" s="6" t="s">
        <v>127</v>
      </c>
      <c r="H355" s="8">
        <v>1500000</v>
      </c>
      <c r="I355" s="8">
        <v>473000</v>
      </c>
      <c r="J355" s="8">
        <v>448663</v>
      </c>
    </row>
    <row r="356" spans="1:10" s="1" customFormat="1" x14ac:dyDescent="0.3">
      <c r="A356" s="68" t="s">
        <v>351</v>
      </c>
      <c r="B356" s="69"/>
      <c r="C356" s="69"/>
      <c r="D356" s="69"/>
      <c r="E356" s="69"/>
      <c r="F356" s="69"/>
      <c r="G356" s="70"/>
      <c r="H356" s="8">
        <f>SUM(H349:H355)</f>
        <v>2334000</v>
      </c>
      <c r="I356" s="8">
        <f>SUM(I349:I355)</f>
        <v>1485400</v>
      </c>
      <c r="J356" s="8">
        <f>SUM(J349:J355)</f>
        <v>1449984</v>
      </c>
    </row>
    <row r="357" spans="1:10" s="1" customFormat="1" ht="27.6" x14ac:dyDescent="0.3">
      <c r="A357" s="6" t="s">
        <v>72</v>
      </c>
      <c r="B357" s="66" t="s">
        <v>8</v>
      </c>
      <c r="C357" s="67"/>
      <c r="D357" s="6" t="s">
        <v>220</v>
      </c>
      <c r="E357" s="6" t="s">
        <v>221</v>
      </c>
      <c r="F357" s="6">
        <v>710101</v>
      </c>
      <c r="G357" s="6" t="s">
        <v>127</v>
      </c>
      <c r="H357" s="8">
        <v>0</v>
      </c>
      <c r="I357" s="8">
        <v>0</v>
      </c>
      <c r="J357" s="8">
        <v>0</v>
      </c>
    </row>
    <row r="358" spans="1:10" s="1" customFormat="1" ht="27.6" x14ac:dyDescent="0.3">
      <c r="A358" s="6" t="s">
        <v>72</v>
      </c>
      <c r="B358" s="66" t="s">
        <v>8</v>
      </c>
      <c r="C358" s="67"/>
      <c r="D358" s="6" t="s">
        <v>220</v>
      </c>
      <c r="E358" s="6" t="s">
        <v>221</v>
      </c>
      <c r="F358" s="6">
        <v>710102</v>
      </c>
      <c r="G358" s="6" t="s">
        <v>129</v>
      </c>
      <c r="H358" s="8">
        <v>417300</v>
      </c>
      <c r="I358" s="8">
        <v>413100</v>
      </c>
      <c r="J358" s="8">
        <v>410603</v>
      </c>
    </row>
    <row r="359" spans="1:10" s="1" customFormat="1" ht="41.4" x14ac:dyDescent="0.3">
      <c r="A359" s="6" t="s">
        <v>72</v>
      </c>
      <c r="B359" s="66" t="s">
        <v>8</v>
      </c>
      <c r="C359" s="67"/>
      <c r="D359" s="6" t="s">
        <v>220</v>
      </c>
      <c r="E359" s="6" t="s">
        <v>221</v>
      </c>
      <c r="F359" s="6" t="s">
        <v>130</v>
      </c>
      <c r="G359" s="6" t="s">
        <v>131</v>
      </c>
      <c r="H359" s="8">
        <v>83000</v>
      </c>
      <c r="I359" s="8">
        <v>50000</v>
      </c>
      <c r="J359" s="8">
        <v>48580</v>
      </c>
    </row>
    <row r="360" spans="1:10" s="1" customFormat="1" ht="27.6" x14ac:dyDescent="0.3">
      <c r="A360" s="6" t="s">
        <v>72</v>
      </c>
      <c r="B360" s="66" t="s">
        <v>8</v>
      </c>
      <c r="C360" s="67"/>
      <c r="D360" s="6" t="s">
        <v>220</v>
      </c>
      <c r="E360" s="6" t="s">
        <v>221</v>
      </c>
      <c r="F360" s="6" t="s">
        <v>132</v>
      </c>
      <c r="G360" s="6" t="s">
        <v>133</v>
      </c>
      <c r="H360" s="8">
        <v>20000</v>
      </c>
      <c r="I360" s="8">
        <v>18200</v>
      </c>
      <c r="J360" s="8">
        <v>15027</v>
      </c>
    </row>
    <row r="361" spans="1:10" s="1" customFormat="1" ht="27.6" x14ac:dyDescent="0.3">
      <c r="A361" s="6" t="s">
        <v>72</v>
      </c>
      <c r="B361" s="66" t="s">
        <v>8</v>
      </c>
      <c r="C361" s="67"/>
      <c r="D361" s="6" t="s">
        <v>220</v>
      </c>
      <c r="E361" s="6" t="s">
        <v>221</v>
      </c>
      <c r="F361" s="6" t="s">
        <v>226</v>
      </c>
      <c r="G361" s="6" t="s">
        <v>227</v>
      </c>
      <c r="H361" s="8">
        <v>890000</v>
      </c>
      <c r="I361" s="8">
        <v>758000</v>
      </c>
      <c r="J361" s="8">
        <v>658701</v>
      </c>
    </row>
    <row r="362" spans="1:10" s="1" customFormat="1" ht="27.6" x14ac:dyDescent="0.3">
      <c r="A362" s="6" t="s">
        <v>72</v>
      </c>
      <c r="B362" s="66" t="s">
        <v>8</v>
      </c>
      <c r="C362" s="67"/>
      <c r="D362" s="6" t="s">
        <v>228</v>
      </c>
      <c r="E362" s="6" t="s">
        <v>229</v>
      </c>
      <c r="F362" s="6" t="s">
        <v>128</v>
      </c>
      <c r="G362" s="6" t="s">
        <v>129</v>
      </c>
      <c r="H362" s="8">
        <v>361000</v>
      </c>
      <c r="I362" s="8">
        <v>309600</v>
      </c>
      <c r="J362" s="8">
        <v>307337</v>
      </c>
    </row>
    <row r="363" spans="1:10" s="1" customFormat="1" ht="41.4" x14ac:dyDescent="0.3">
      <c r="A363" s="6" t="s">
        <v>72</v>
      </c>
      <c r="B363" s="66" t="s">
        <v>8</v>
      </c>
      <c r="C363" s="67"/>
      <c r="D363" s="6" t="s">
        <v>228</v>
      </c>
      <c r="E363" s="6" t="s">
        <v>229</v>
      </c>
      <c r="F363" s="6" t="s">
        <v>130</v>
      </c>
      <c r="G363" s="6" t="s">
        <v>131</v>
      </c>
      <c r="H363" s="8">
        <v>0</v>
      </c>
      <c r="I363" s="8">
        <v>0</v>
      </c>
      <c r="J363" s="8">
        <v>0</v>
      </c>
    </row>
    <row r="364" spans="1:10" s="1" customFormat="1" ht="27.6" x14ac:dyDescent="0.3">
      <c r="A364" s="6" t="s">
        <v>72</v>
      </c>
      <c r="B364" s="66" t="s">
        <v>8</v>
      </c>
      <c r="C364" s="67"/>
      <c r="D364" s="6" t="s">
        <v>228</v>
      </c>
      <c r="E364" s="6" t="s">
        <v>229</v>
      </c>
      <c r="F364" s="6" t="s">
        <v>226</v>
      </c>
      <c r="G364" s="6" t="s">
        <v>227</v>
      </c>
      <c r="H364" s="8">
        <v>50000</v>
      </c>
      <c r="I364" s="8">
        <v>0</v>
      </c>
      <c r="J364" s="8">
        <v>0</v>
      </c>
    </row>
    <row r="365" spans="1:10" s="1" customFormat="1" ht="41.4" x14ac:dyDescent="0.3">
      <c r="A365" s="6" t="s">
        <v>72</v>
      </c>
      <c r="B365" s="66" t="s">
        <v>8</v>
      </c>
      <c r="C365" s="67"/>
      <c r="D365" s="6" t="s">
        <v>230</v>
      </c>
      <c r="E365" s="6" t="s">
        <v>231</v>
      </c>
      <c r="F365" s="6" t="s">
        <v>299</v>
      </c>
      <c r="G365" s="6" t="s">
        <v>244</v>
      </c>
      <c r="H365" s="8">
        <v>2028000</v>
      </c>
      <c r="I365" s="8">
        <v>3106000</v>
      </c>
      <c r="J365" s="8">
        <v>2892474</v>
      </c>
    </row>
    <row r="366" spans="1:10" s="1" customFormat="1" ht="41.4" x14ac:dyDescent="0.3">
      <c r="A366" s="6" t="s">
        <v>72</v>
      </c>
      <c r="B366" s="66" t="s">
        <v>8</v>
      </c>
      <c r="C366" s="67"/>
      <c r="D366" s="6" t="s">
        <v>230</v>
      </c>
      <c r="E366" s="6" t="s">
        <v>231</v>
      </c>
      <c r="F366" s="6">
        <v>580102</v>
      </c>
      <c r="G366" s="6" t="s">
        <v>245</v>
      </c>
      <c r="H366" s="8">
        <v>3757000</v>
      </c>
      <c r="I366" s="8">
        <v>10940000</v>
      </c>
      <c r="J366" s="8">
        <v>10887555</v>
      </c>
    </row>
    <row r="367" spans="1:10" s="1" customFormat="1" ht="41.4" x14ac:dyDescent="0.3">
      <c r="A367" s="6" t="s">
        <v>72</v>
      </c>
      <c r="B367" s="66" t="s">
        <v>8</v>
      </c>
      <c r="C367" s="67"/>
      <c r="D367" s="6" t="s">
        <v>230</v>
      </c>
      <c r="E367" s="6" t="s">
        <v>231</v>
      </c>
      <c r="F367" s="6" t="s">
        <v>294</v>
      </c>
      <c r="G367" s="6" t="s">
        <v>244</v>
      </c>
      <c r="H367" s="8">
        <v>3094000</v>
      </c>
      <c r="I367" s="8">
        <v>3420100</v>
      </c>
      <c r="J367" s="8">
        <v>2337383</v>
      </c>
    </row>
    <row r="368" spans="1:10" s="1" customFormat="1" ht="41.4" x14ac:dyDescent="0.3">
      <c r="A368" s="6" t="s">
        <v>72</v>
      </c>
      <c r="B368" s="66" t="s">
        <v>8</v>
      </c>
      <c r="C368" s="67"/>
      <c r="D368" s="6" t="s">
        <v>230</v>
      </c>
      <c r="E368" s="6" t="s">
        <v>231</v>
      </c>
      <c r="F368" s="6" t="s">
        <v>295</v>
      </c>
      <c r="G368" s="6" t="s">
        <v>245</v>
      </c>
      <c r="H368" s="8">
        <v>2986000</v>
      </c>
      <c r="I368" s="8">
        <v>4833900</v>
      </c>
      <c r="J368" s="8">
        <v>522435</v>
      </c>
    </row>
    <row r="369" spans="1:10" s="1" customFormat="1" ht="41.4" x14ac:dyDescent="0.3">
      <c r="A369" s="6" t="s">
        <v>72</v>
      </c>
      <c r="B369" s="66" t="s">
        <v>8</v>
      </c>
      <c r="C369" s="67"/>
      <c r="D369" s="6" t="s">
        <v>230</v>
      </c>
      <c r="E369" s="6" t="s">
        <v>231</v>
      </c>
      <c r="F369" s="6">
        <v>710101</v>
      </c>
      <c r="G369" s="6" t="s">
        <v>127</v>
      </c>
      <c r="H369" s="8">
        <v>1260000</v>
      </c>
      <c r="I369" s="8">
        <v>201000</v>
      </c>
      <c r="J369" s="8">
        <v>184882</v>
      </c>
    </row>
    <row r="370" spans="1:10" s="1" customFormat="1" ht="41.4" x14ac:dyDescent="0.3">
      <c r="A370" s="6" t="s">
        <v>72</v>
      </c>
      <c r="B370" s="66" t="s">
        <v>8</v>
      </c>
      <c r="C370" s="67"/>
      <c r="D370" s="6" t="s">
        <v>230</v>
      </c>
      <c r="E370" s="6" t="s">
        <v>231</v>
      </c>
      <c r="F370" s="6">
        <v>710102</v>
      </c>
      <c r="G370" s="6" t="s">
        <v>129</v>
      </c>
      <c r="H370" s="8">
        <v>87000</v>
      </c>
      <c r="I370" s="8">
        <v>0</v>
      </c>
      <c r="J370" s="8">
        <v>0</v>
      </c>
    </row>
    <row r="371" spans="1:10" s="1" customFormat="1" ht="41.4" x14ac:dyDescent="0.3">
      <c r="A371" s="6" t="s">
        <v>72</v>
      </c>
      <c r="B371" s="66" t="s">
        <v>8</v>
      </c>
      <c r="C371" s="67"/>
      <c r="D371" s="6" t="s">
        <v>230</v>
      </c>
      <c r="E371" s="6" t="s">
        <v>231</v>
      </c>
      <c r="F371" s="6" t="s">
        <v>130</v>
      </c>
      <c r="G371" s="6" t="s">
        <v>131</v>
      </c>
      <c r="H371" s="8">
        <v>100000</v>
      </c>
      <c r="I371" s="8">
        <v>100000</v>
      </c>
      <c r="J371" s="8">
        <v>59376</v>
      </c>
    </row>
    <row r="372" spans="1:10" s="1" customFormat="1" ht="41.4" x14ac:dyDescent="0.3">
      <c r="A372" s="6" t="s">
        <v>72</v>
      </c>
      <c r="B372" s="66" t="s">
        <v>8</v>
      </c>
      <c r="C372" s="67"/>
      <c r="D372" s="6" t="s">
        <v>230</v>
      </c>
      <c r="E372" s="6" t="s">
        <v>231</v>
      </c>
      <c r="F372" s="40">
        <v>710130</v>
      </c>
      <c r="G372" s="34" t="s">
        <v>133</v>
      </c>
      <c r="H372" s="8">
        <v>0</v>
      </c>
      <c r="I372" s="8">
        <v>0</v>
      </c>
      <c r="J372" s="8">
        <v>0</v>
      </c>
    </row>
    <row r="373" spans="1:10" s="1" customFormat="1" ht="41.4" x14ac:dyDescent="0.3">
      <c r="A373" s="6" t="s">
        <v>72</v>
      </c>
      <c r="B373" s="66" t="s">
        <v>8</v>
      </c>
      <c r="C373" s="67"/>
      <c r="D373" s="6" t="s">
        <v>230</v>
      </c>
      <c r="E373" s="6" t="s">
        <v>231</v>
      </c>
      <c r="F373" s="40">
        <v>710300</v>
      </c>
      <c r="G373" s="34" t="s">
        <v>227</v>
      </c>
      <c r="H373" s="8">
        <v>731700</v>
      </c>
      <c r="I373" s="8">
        <v>165700</v>
      </c>
      <c r="J373" s="8">
        <v>130494</v>
      </c>
    </row>
    <row r="374" spans="1:10" s="1" customFormat="1" ht="69" x14ac:dyDescent="0.3">
      <c r="A374" s="6" t="s">
        <v>72</v>
      </c>
      <c r="B374" s="66" t="s">
        <v>8</v>
      </c>
      <c r="C374" s="67"/>
      <c r="D374" s="6" t="s">
        <v>230</v>
      </c>
      <c r="E374" s="6" t="s">
        <v>231</v>
      </c>
      <c r="F374" s="53">
        <v>850102</v>
      </c>
      <c r="G374" s="51" t="s">
        <v>137</v>
      </c>
      <c r="H374" s="8">
        <v>0</v>
      </c>
      <c r="I374" s="8">
        <v>0</v>
      </c>
      <c r="J374" s="8">
        <v>-26060</v>
      </c>
    </row>
    <row r="375" spans="1:10" s="1" customFormat="1" x14ac:dyDescent="0.3">
      <c r="A375" s="68" t="s">
        <v>352</v>
      </c>
      <c r="B375" s="69"/>
      <c r="C375" s="69"/>
      <c r="D375" s="69"/>
      <c r="E375" s="69"/>
      <c r="F375" s="69"/>
      <c r="G375" s="70"/>
      <c r="H375" s="8">
        <f>SUM(H357:H374)</f>
        <v>15865000</v>
      </c>
      <c r="I375" s="8">
        <f>SUM(I357:I374)</f>
        <v>24315600</v>
      </c>
      <c r="J375" s="8">
        <f>SUM(J357:J374)</f>
        <v>18428787</v>
      </c>
    </row>
    <row r="376" spans="1:10" s="1" customFormat="1" ht="41.4" x14ac:dyDescent="0.3">
      <c r="A376" s="15" t="s">
        <v>72</v>
      </c>
      <c r="B376" s="93" t="s">
        <v>8</v>
      </c>
      <c r="C376" s="94"/>
      <c r="D376" s="15" t="s">
        <v>300</v>
      </c>
      <c r="E376" s="15" t="s">
        <v>301</v>
      </c>
      <c r="F376" s="15">
        <v>710130</v>
      </c>
      <c r="G376" s="15" t="s">
        <v>133</v>
      </c>
      <c r="H376" s="14">
        <v>760000</v>
      </c>
      <c r="I376" s="14">
        <v>280260</v>
      </c>
      <c r="J376" s="14">
        <v>280260</v>
      </c>
    </row>
    <row r="377" spans="1:10" s="1" customFormat="1" x14ac:dyDescent="0.3">
      <c r="A377" s="68" t="s">
        <v>353</v>
      </c>
      <c r="B377" s="69"/>
      <c r="C377" s="69"/>
      <c r="D377" s="69"/>
      <c r="E377" s="69"/>
      <c r="F377" s="69"/>
      <c r="G377" s="70"/>
      <c r="H377" s="8">
        <f>SUM(H376)</f>
        <v>760000</v>
      </c>
      <c r="I377" s="8">
        <f t="shared" ref="I377:J377" si="13">SUM(I376)</f>
        <v>280260</v>
      </c>
      <c r="J377" s="8">
        <f t="shared" si="13"/>
        <v>280260</v>
      </c>
    </row>
    <row r="378" spans="1:10" s="1" customFormat="1" ht="27.6" x14ac:dyDescent="0.3">
      <c r="A378" s="6" t="s">
        <v>72</v>
      </c>
      <c r="B378" s="66" t="s">
        <v>8</v>
      </c>
      <c r="C378" s="67"/>
      <c r="D378" s="6">
        <v>740300</v>
      </c>
      <c r="E378" s="6" t="s">
        <v>323</v>
      </c>
      <c r="F378" s="6">
        <v>710300</v>
      </c>
      <c r="G378" s="6" t="s">
        <v>133</v>
      </c>
      <c r="H378" s="8">
        <v>15000</v>
      </c>
      <c r="I378" s="8">
        <v>15000</v>
      </c>
      <c r="J378" s="8">
        <v>0</v>
      </c>
    </row>
    <row r="379" spans="1:10" s="1" customFormat="1" ht="27.6" x14ac:dyDescent="0.3">
      <c r="A379" s="6" t="s">
        <v>72</v>
      </c>
      <c r="B379" s="66" t="s">
        <v>8</v>
      </c>
      <c r="C379" s="67"/>
      <c r="D379" s="6" t="s">
        <v>232</v>
      </c>
      <c r="E379" s="6" t="s">
        <v>233</v>
      </c>
      <c r="F379" s="6">
        <v>580301</v>
      </c>
      <c r="G379" s="6" t="s">
        <v>244</v>
      </c>
      <c r="H379" s="8">
        <v>0</v>
      </c>
      <c r="I379" s="8">
        <v>127330</v>
      </c>
      <c r="J379" s="8">
        <v>67830</v>
      </c>
    </row>
    <row r="380" spans="1:10" s="1" customFormat="1" ht="27.6" x14ac:dyDescent="0.3">
      <c r="A380" s="6" t="s">
        <v>72</v>
      </c>
      <c r="B380" s="66" t="s">
        <v>8</v>
      </c>
      <c r="C380" s="67"/>
      <c r="D380" s="6" t="s">
        <v>232</v>
      </c>
      <c r="E380" s="6" t="s">
        <v>233</v>
      </c>
      <c r="F380" s="6">
        <v>710300</v>
      </c>
      <c r="G380" s="6" t="s">
        <v>133</v>
      </c>
      <c r="H380" s="8">
        <v>525000</v>
      </c>
      <c r="I380" s="8">
        <v>47670</v>
      </c>
      <c r="J380" s="8">
        <v>47220</v>
      </c>
    </row>
    <row r="381" spans="1:10" s="1" customFormat="1" x14ac:dyDescent="0.3">
      <c r="A381" s="68" t="s">
        <v>354</v>
      </c>
      <c r="B381" s="69"/>
      <c r="C381" s="69"/>
      <c r="D381" s="69"/>
      <c r="E381" s="69"/>
      <c r="F381" s="69"/>
      <c r="G381" s="70"/>
      <c r="H381" s="8">
        <f>SUM(H378:H380)</f>
        <v>540000</v>
      </c>
      <c r="I381" s="8">
        <f t="shared" ref="I381:J381" si="14">SUM(I378:I380)</f>
        <v>190000</v>
      </c>
      <c r="J381" s="8">
        <f t="shared" si="14"/>
        <v>115050</v>
      </c>
    </row>
    <row r="382" spans="1:10" s="1" customFormat="1" ht="27.6" x14ac:dyDescent="0.3">
      <c r="A382" s="6" t="s">
        <v>72</v>
      </c>
      <c r="B382" s="66" t="s">
        <v>8</v>
      </c>
      <c r="C382" s="67"/>
      <c r="D382" s="6" t="s">
        <v>236</v>
      </c>
      <c r="E382" s="6" t="s">
        <v>237</v>
      </c>
      <c r="F382" s="6" t="s">
        <v>142</v>
      </c>
      <c r="G382" s="6" t="s">
        <v>143</v>
      </c>
      <c r="H382" s="8">
        <v>0</v>
      </c>
      <c r="I382" s="8">
        <v>0</v>
      </c>
      <c r="J382" s="8">
        <v>0</v>
      </c>
    </row>
    <row r="383" spans="1:10" s="1" customFormat="1" x14ac:dyDescent="0.3">
      <c r="A383" s="68" t="s">
        <v>355</v>
      </c>
      <c r="B383" s="69"/>
      <c r="C383" s="69"/>
      <c r="D383" s="69"/>
      <c r="E383" s="69"/>
      <c r="F383" s="69"/>
      <c r="G383" s="70"/>
      <c r="H383" s="8">
        <f>SUM(H382)</f>
        <v>0</v>
      </c>
      <c r="I383" s="8">
        <f t="shared" ref="I383:J383" si="15">SUM(I382)</f>
        <v>0</v>
      </c>
      <c r="J383" s="8">
        <f t="shared" si="15"/>
        <v>0</v>
      </c>
    </row>
    <row r="384" spans="1:10" s="1" customFormat="1" ht="30" customHeight="1" x14ac:dyDescent="0.3">
      <c r="A384" s="6" t="s">
        <v>72</v>
      </c>
      <c r="B384" s="66" t="s">
        <v>8</v>
      </c>
      <c r="C384" s="67"/>
      <c r="D384" s="6" t="s">
        <v>238</v>
      </c>
      <c r="E384" s="6" t="s">
        <v>239</v>
      </c>
      <c r="F384" s="40">
        <v>550113</v>
      </c>
      <c r="G384" s="38" t="s">
        <v>149</v>
      </c>
      <c r="H384" s="8">
        <v>1350000</v>
      </c>
      <c r="I384" s="8">
        <v>850000</v>
      </c>
      <c r="J384" s="8">
        <v>844554</v>
      </c>
    </row>
    <row r="385" spans="1:11" s="1" customFormat="1" ht="30" customHeight="1" x14ac:dyDescent="0.3">
      <c r="A385" s="6" t="s">
        <v>72</v>
      </c>
      <c r="B385" s="66" t="s">
        <v>8</v>
      </c>
      <c r="C385" s="67"/>
      <c r="D385" s="6" t="s">
        <v>238</v>
      </c>
      <c r="E385" s="6" t="s">
        <v>239</v>
      </c>
      <c r="F385" s="6" t="s">
        <v>299</v>
      </c>
      <c r="G385" s="6" t="s">
        <v>244</v>
      </c>
      <c r="H385" s="8">
        <v>10298000</v>
      </c>
      <c r="I385" s="8">
        <v>10298000</v>
      </c>
      <c r="J385" s="8">
        <v>3637167</v>
      </c>
    </row>
    <row r="386" spans="1:11" s="1" customFormat="1" ht="27.6" x14ac:dyDescent="0.3">
      <c r="A386" s="6" t="s">
        <v>72</v>
      </c>
      <c r="B386" s="66" t="s">
        <v>8</v>
      </c>
      <c r="C386" s="67"/>
      <c r="D386" s="6" t="s">
        <v>238</v>
      </c>
      <c r="E386" s="6" t="s">
        <v>239</v>
      </c>
      <c r="F386" s="6" t="s">
        <v>302</v>
      </c>
      <c r="G386" s="6" t="s">
        <v>245</v>
      </c>
      <c r="H386" s="8">
        <v>58350000</v>
      </c>
      <c r="I386" s="8">
        <v>58350000</v>
      </c>
      <c r="J386" s="8">
        <v>20610613</v>
      </c>
    </row>
    <row r="387" spans="1:11" s="1" customFormat="1" ht="31.5" customHeight="1" x14ac:dyDescent="0.3">
      <c r="A387" s="6" t="s">
        <v>72</v>
      </c>
      <c r="B387" s="66" t="s">
        <v>8</v>
      </c>
      <c r="C387" s="67"/>
      <c r="D387" s="6" t="s">
        <v>238</v>
      </c>
      <c r="E387" s="6" t="s">
        <v>239</v>
      </c>
      <c r="F387" s="6" t="s">
        <v>303</v>
      </c>
      <c r="G387" s="6" t="s">
        <v>296</v>
      </c>
      <c r="H387" s="8">
        <v>1627000</v>
      </c>
      <c r="I387" s="8">
        <v>1627000</v>
      </c>
      <c r="J387" s="8">
        <v>737485</v>
      </c>
    </row>
    <row r="388" spans="1:11" s="1" customFormat="1" ht="29.25" customHeight="1" x14ac:dyDescent="0.3">
      <c r="A388" s="6" t="s">
        <v>72</v>
      </c>
      <c r="B388" s="66" t="s">
        <v>8</v>
      </c>
      <c r="C388" s="67"/>
      <c r="D388" s="6" t="s">
        <v>238</v>
      </c>
      <c r="E388" s="6" t="s">
        <v>239</v>
      </c>
      <c r="F388" s="6" t="s">
        <v>126</v>
      </c>
      <c r="G388" s="6" t="s">
        <v>127</v>
      </c>
      <c r="H388" s="8">
        <v>206386000</v>
      </c>
      <c r="I388" s="8">
        <v>213315130</v>
      </c>
      <c r="J388" s="8">
        <v>112911006</v>
      </c>
    </row>
    <row r="389" spans="1:11" s="1" customFormat="1" ht="27.6" x14ac:dyDescent="0.3">
      <c r="A389" s="6" t="s">
        <v>72</v>
      </c>
      <c r="B389" s="66" t="s">
        <v>8</v>
      </c>
      <c r="C389" s="67"/>
      <c r="D389" s="6" t="s">
        <v>238</v>
      </c>
      <c r="E389" s="6" t="s">
        <v>239</v>
      </c>
      <c r="F389" s="6">
        <v>710102</v>
      </c>
      <c r="G389" s="6" t="s">
        <v>129</v>
      </c>
      <c r="H389" s="8">
        <v>90000</v>
      </c>
      <c r="I389" s="8">
        <v>90000</v>
      </c>
      <c r="J389" s="8">
        <v>87062</v>
      </c>
    </row>
    <row r="390" spans="1:11" s="1" customFormat="1" ht="30.75" customHeight="1" x14ac:dyDescent="0.3">
      <c r="A390" s="6" t="s">
        <v>72</v>
      </c>
      <c r="B390" s="66" t="s">
        <v>8</v>
      </c>
      <c r="C390" s="67"/>
      <c r="D390" s="6" t="s">
        <v>238</v>
      </c>
      <c r="E390" s="6" t="s">
        <v>239</v>
      </c>
      <c r="F390" s="6" t="s">
        <v>132</v>
      </c>
      <c r="G390" s="6" t="s">
        <v>133</v>
      </c>
      <c r="H390" s="8">
        <v>23000</v>
      </c>
      <c r="I390" s="8">
        <v>23000</v>
      </c>
      <c r="J390" s="8">
        <v>17415</v>
      </c>
      <c r="K390" s="2"/>
    </row>
    <row r="391" spans="1:11" s="1" customFormat="1" ht="30" customHeight="1" x14ac:dyDescent="0.3">
      <c r="A391" s="6" t="s">
        <v>72</v>
      </c>
      <c r="B391" s="66" t="s">
        <v>8</v>
      </c>
      <c r="C391" s="67"/>
      <c r="D391" s="6" t="s">
        <v>240</v>
      </c>
      <c r="E391" s="6" t="s">
        <v>241</v>
      </c>
      <c r="F391" s="6" t="s">
        <v>148</v>
      </c>
      <c r="G391" s="6" t="s">
        <v>149</v>
      </c>
      <c r="H391" s="8">
        <v>27380000</v>
      </c>
      <c r="I391" s="8">
        <v>32163500</v>
      </c>
      <c r="J391" s="8">
        <v>32136964</v>
      </c>
    </row>
    <row r="392" spans="1:11" s="1" customFormat="1" ht="69" x14ac:dyDescent="0.3">
      <c r="A392" s="6" t="s">
        <v>72</v>
      </c>
      <c r="B392" s="66" t="s">
        <v>8</v>
      </c>
      <c r="C392" s="67"/>
      <c r="D392" s="6" t="s">
        <v>240</v>
      </c>
      <c r="E392" s="6" t="s">
        <v>241</v>
      </c>
      <c r="F392" s="6" t="s">
        <v>136</v>
      </c>
      <c r="G392" s="6" t="s">
        <v>137</v>
      </c>
      <c r="H392" s="8">
        <v>0</v>
      </c>
      <c r="I392" s="8">
        <v>0</v>
      </c>
      <c r="J392" s="8">
        <v>0</v>
      </c>
      <c r="K392" s="2"/>
    </row>
    <row r="393" spans="1:11" s="1" customFormat="1" x14ac:dyDescent="0.3">
      <c r="A393" s="68" t="s">
        <v>357</v>
      </c>
      <c r="B393" s="69"/>
      <c r="C393" s="69"/>
      <c r="D393" s="69"/>
      <c r="E393" s="69"/>
      <c r="F393" s="69"/>
      <c r="G393" s="70"/>
      <c r="H393" s="8">
        <f>SUM(H384:H392)</f>
        <v>305504000</v>
      </c>
      <c r="I393" s="8">
        <f t="shared" ref="I393:J393" si="16">SUM(I384:I392)</f>
        <v>316716630</v>
      </c>
      <c r="J393" s="8">
        <f t="shared" si="16"/>
        <v>170982266</v>
      </c>
    </row>
    <row r="394" spans="1:11" s="1" customFormat="1" ht="27.6" x14ac:dyDescent="0.3">
      <c r="A394" s="6" t="s">
        <v>72</v>
      </c>
      <c r="B394" s="66" t="s">
        <v>8</v>
      </c>
      <c r="C394" s="67"/>
      <c r="D394" s="6" t="s">
        <v>242</v>
      </c>
      <c r="E394" s="6" t="s">
        <v>243</v>
      </c>
      <c r="F394" s="6" t="s">
        <v>142</v>
      </c>
      <c r="G394" s="6" t="s">
        <v>143</v>
      </c>
      <c r="H394" s="8">
        <v>600000</v>
      </c>
      <c r="I394" s="8">
        <v>124000</v>
      </c>
      <c r="J394" s="8">
        <v>123102</v>
      </c>
    </row>
    <row r="395" spans="1:11" s="1" customFormat="1" x14ac:dyDescent="0.3">
      <c r="A395" s="68" t="s">
        <v>358</v>
      </c>
      <c r="B395" s="69"/>
      <c r="C395" s="69"/>
      <c r="D395" s="69"/>
      <c r="E395" s="69"/>
      <c r="F395" s="69"/>
      <c r="G395" s="70"/>
      <c r="H395" s="8">
        <f>SUM(H394)</f>
        <v>600000</v>
      </c>
      <c r="I395" s="8">
        <f t="shared" ref="I395:J395" si="17">SUM(I394)</f>
        <v>124000</v>
      </c>
      <c r="J395" s="8">
        <f t="shared" si="17"/>
        <v>123102</v>
      </c>
    </row>
    <row r="396" spans="1:11" s="1" customFormat="1" x14ac:dyDescent="0.3">
      <c r="A396" s="72" t="s">
        <v>342</v>
      </c>
      <c r="B396" s="73"/>
      <c r="C396" s="73"/>
      <c r="D396" s="73"/>
      <c r="E396" s="73"/>
      <c r="F396" s="73"/>
      <c r="G396" s="74"/>
      <c r="H396" s="19">
        <f>H320+H331+H334+H337+H346+H348+H356+H375+H377+H381+H383+H393+H395</f>
        <v>382296500</v>
      </c>
      <c r="I396" s="19">
        <f>I320+I331+I334+I337+I346+I348+I356+I375+I377+I381+I383+I393+I395</f>
        <v>408888020</v>
      </c>
      <c r="J396" s="19">
        <f>J320+J331+J334+J337+J346+J348+J356+J375+J377+J381+J383+J393+J395</f>
        <v>243617953.5</v>
      </c>
    </row>
    <row r="397" spans="1:11" s="1" customFormat="1" x14ac:dyDescent="0.3">
      <c r="A397" s="82" t="s">
        <v>312</v>
      </c>
      <c r="B397" s="83"/>
      <c r="C397" s="83"/>
      <c r="D397" s="83"/>
      <c r="E397" s="83"/>
      <c r="F397" s="83"/>
      <c r="G397" s="84"/>
      <c r="H397" s="9">
        <f>H315+H396</f>
        <v>606579000</v>
      </c>
      <c r="I397" s="9">
        <f>I315+I396</f>
        <v>691131930</v>
      </c>
      <c r="J397" s="9">
        <f>J315+J396</f>
        <v>516130834.5</v>
      </c>
    </row>
    <row r="398" spans="1:11" s="1" customFormat="1" x14ac:dyDescent="0.3">
      <c r="A398" s="102" t="s">
        <v>359</v>
      </c>
      <c r="B398" s="102"/>
      <c r="C398" s="102"/>
      <c r="D398" s="102"/>
      <c r="E398" s="102"/>
      <c r="F398" s="102"/>
      <c r="G398" s="102"/>
      <c r="H398" s="27">
        <f>H47-H397</f>
        <v>-74396000</v>
      </c>
      <c r="I398" s="27">
        <f>I47-I397</f>
        <v>-74954000</v>
      </c>
      <c r="J398" s="27">
        <f>J47-J397</f>
        <v>-23376889.5</v>
      </c>
    </row>
    <row r="399" spans="1:11" s="1" customFormat="1" x14ac:dyDescent="0.3">
      <c r="A399" s="103" t="s">
        <v>343</v>
      </c>
      <c r="B399" s="104"/>
      <c r="C399" s="104"/>
      <c r="D399" s="104"/>
      <c r="E399" s="104"/>
      <c r="F399" s="104"/>
      <c r="G399" s="105"/>
      <c r="H399" s="28">
        <f>H31-H315</f>
        <v>0</v>
      </c>
      <c r="I399" s="28">
        <f t="shared" ref="I399:J399" si="18">I31-I315</f>
        <v>0</v>
      </c>
      <c r="J399" s="28">
        <f t="shared" si="18"/>
        <v>43289347</v>
      </c>
    </row>
    <row r="400" spans="1:11" s="1" customFormat="1" x14ac:dyDescent="0.3">
      <c r="A400" s="103" t="s">
        <v>342</v>
      </c>
      <c r="B400" s="104"/>
      <c r="C400" s="104"/>
      <c r="D400" s="104"/>
      <c r="E400" s="104"/>
      <c r="F400" s="104"/>
      <c r="G400" s="105"/>
      <c r="H400" s="28">
        <f>H46-H396</f>
        <v>-74396000</v>
      </c>
      <c r="I400" s="28">
        <f t="shared" ref="I400:J400" si="19">I46-I396</f>
        <v>-74954000</v>
      </c>
      <c r="J400" s="28">
        <f t="shared" si="19"/>
        <v>-66666236.5</v>
      </c>
    </row>
    <row r="401" spans="1:10" x14ac:dyDescent="0.3">
      <c r="A401" s="4"/>
      <c r="B401" s="4"/>
      <c r="C401" s="4"/>
      <c r="D401" s="4"/>
      <c r="E401" s="4"/>
      <c r="F401" s="4"/>
      <c r="G401" s="4"/>
      <c r="H401" s="4"/>
      <c r="I401" s="4"/>
      <c r="J401" s="4"/>
    </row>
    <row r="402" spans="1:10" x14ac:dyDescent="0.3">
      <c r="A402" s="80" t="s">
        <v>328</v>
      </c>
      <c r="B402" s="80"/>
      <c r="C402" s="80"/>
      <c r="D402" s="80"/>
      <c r="E402" s="80"/>
      <c r="F402" s="4"/>
      <c r="G402" s="80" t="s">
        <v>329</v>
      </c>
      <c r="H402" s="80"/>
      <c r="I402" s="80"/>
      <c r="J402" s="80"/>
    </row>
    <row r="403" spans="1:10" x14ac:dyDescent="0.3">
      <c r="A403" s="80" t="s">
        <v>391</v>
      </c>
      <c r="B403" s="80"/>
      <c r="C403" s="80"/>
      <c r="D403" s="80"/>
      <c r="E403" s="80"/>
      <c r="F403" s="4"/>
      <c r="G403" s="80" t="s">
        <v>371</v>
      </c>
      <c r="H403" s="80"/>
      <c r="I403" s="80"/>
      <c r="J403" s="80"/>
    </row>
    <row r="404" spans="1:10" x14ac:dyDescent="0.3">
      <c r="A404" s="4"/>
      <c r="B404" s="4"/>
      <c r="C404" s="4"/>
      <c r="D404" s="4"/>
      <c r="E404" s="4"/>
      <c r="F404" s="4"/>
      <c r="G404" s="80" t="s">
        <v>379</v>
      </c>
      <c r="H404" s="80"/>
      <c r="I404" s="80"/>
      <c r="J404" s="80"/>
    </row>
    <row r="405" spans="1:10" x14ac:dyDescent="0.3">
      <c r="A405" s="4"/>
      <c r="B405" s="4"/>
      <c r="C405" s="4"/>
      <c r="D405" s="4"/>
      <c r="E405" s="4"/>
      <c r="F405" s="4"/>
      <c r="G405" s="4"/>
    </row>
    <row r="406" spans="1:10" x14ac:dyDescent="0.3">
      <c r="A406" s="4"/>
      <c r="B406" s="4"/>
      <c r="C406" s="4"/>
      <c r="D406" s="4"/>
      <c r="E406" s="4"/>
      <c r="F406" s="4"/>
      <c r="G406" s="4"/>
    </row>
  </sheetData>
  <mergeCells count="405">
    <mergeCell ref="B387:C387"/>
    <mergeCell ref="B388:C388"/>
    <mergeCell ref="B390:C390"/>
    <mergeCell ref="B301:C301"/>
    <mergeCell ref="B308:C308"/>
    <mergeCell ref="B371:C371"/>
    <mergeCell ref="G402:J402"/>
    <mergeCell ref="G403:J403"/>
    <mergeCell ref="G404:J404"/>
    <mergeCell ref="B394:C394"/>
    <mergeCell ref="A397:G397"/>
    <mergeCell ref="A398:G398"/>
    <mergeCell ref="A402:E402"/>
    <mergeCell ref="A403:E403"/>
    <mergeCell ref="B391:C391"/>
    <mergeCell ref="B392:C392"/>
    <mergeCell ref="B389:C389"/>
    <mergeCell ref="A399:G399"/>
    <mergeCell ref="A400:G400"/>
    <mergeCell ref="B345:C345"/>
    <mergeCell ref="B352:C352"/>
    <mergeCell ref="B354:C354"/>
    <mergeCell ref="B370:C370"/>
    <mergeCell ref="B374:C374"/>
    <mergeCell ref="B386:C386"/>
    <mergeCell ref="B302:C302"/>
    <mergeCell ref="B303:C303"/>
    <mergeCell ref="B304:C304"/>
    <mergeCell ref="B305:C305"/>
    <mergeCell ref="B306:C306"/>
    <mergeCell ref="B307:C307"/>
    <mergeCell ref="B358:C358"/>
    <mergeCell ref="B313:C313"/>
    <mergeCell ref="A315:G315"/>
    <mergeCell ref="A320:G320"/>
    <mergeCell ref="A331:G331"/>
    <mergeCell ref="A334:G334"/>
    <mergeCell ref="B382:C382"/>
    <mergeCell ref="B384:C384"/>
    <mergeCell ref="B380:C380"/>
    <mergeCell ref="B365:C365"/>
    <mergeCell ref="B311:C311"/>
    <mergeCell ref="B376:C376"/>
    <mergeCell ref="B378:C378"/>
    <mergeCell ref="B366:C366"/>
    <mergeCell ref="B367:C367"/>
    <mergeCell ref="B368:C368"/>
    <mergeCell ref="B363:C363"/>
    <mergeCell ref="A381:G381"/>
    <mergeCell ref="A383:G383"/>
    <mergeCell ref="B20:C20"/>
    <mergeCell ref="B23:C23"/>
    <mergeCell ref="B24:C24"/>
    <mergeCell ref="B35:C35"/>
    <mergeCell ref="B42:C42"/>
    <mergeCell ref="B280:C280"/>
    <mergeCell ref="B282:C282"/>
    <mergeCell ref="B289:C289"/>
    <mergeCell ref="B290:C290"/>
    <mergeCell ref="B143:C143"/>
    <mergeCell ref="A144:G144"/>
    <mergeCell ref="B170:C170"/>
    <mergeCell ref="B175:C175"/>
    <mergeCell ref="B180:C180"/>
    <mergeCell ref="B181:C181"/>
    <mergeCell ref="B198:C198"/>
    <mergeCell ref="B271:C271"/>
    <mergeCell ref="B260:C260"/>
    <mergeCell ref="B261:C261"/>
    <mergeCell ref="B262:C262"/>
    <mergeCell ref="B285:C285"/>
    <mergeCell ref="B287:C287"/>
    <mergeCell ref="B309:C309"/>
    <mergeCell ref="B310:C310"/>
    <mergeCell ref="A337:G337"/>
    <mergeCell ref="A346:G346"/>
    <mergeCell ref="A348:G348"/>
    <mergeCell ref="A356:G356"/>
    <mergeCell ref="B362:C362"/>
    <mergeCell ref="B293:C293"/>
    <mergeCell ref="B291:C291"/>
    <mergeCell ref="B292:C292"/>
    <mergeCell ref="B295:C295"/>
    <mergeCell ref="B353:C353"/>
    <mergeCell ref="B333:C333"/>
    <mergeCell ref="B364:C364"/>
    <mergeCell ref="B361:C361"/>
    <mergeCell ref="B351:C351"/>
    <mergeCell ref="B266:C266"/>
    <mergeCell ref="B267:C267"/>
    <mergeCell ref="A281:G281"/>
    <mergeCell ref="B272:C272"/>
    <mergeCell ref="B275:C275"/>
    <mergeCell ref="B276:C276"/>
    <mergeCell ref="B277:C277"/>
    <mergeCell ref="B279:C279"/>
    <mergeCell ref="B268:C268"/>
    <mergeCell ref="B269:C269"/>
    <mergeCell ref="B270:C270"/>
    <mergeCell ref="B357:C357"/>
    <mergeCell ref="B359:C359"/>
    <mergeCell ref="B360:C360"/>
    <mergeCell ref="B283:C283"/>
    <mergeCell ref="B284:C284"/>
    <mergeCell ref="B296:C296"/>
    <mergeCell ref="B297:C297"/>
    <mergeCell ref="B298:C298"/>
    <mergeCell ref="B299:C299"/>
    <mergeCell ref="B300:C300"/>
    <mergeCell ref="B212:C212"/>
    <mergeCell ref="B223:C223"/>
    <mergeCell ref="B273:C273"/>
    <mergeCell ref="B274:C274"/>
    <mergeCell ref="A286:G286"/>
    <mergeCell ref="A288:G288"/>
    <mergeCell ref="B294:C294"/>
    <mergeCell ref="B265:C265"/>
    <mergeCell ref="B263:C263"/>
    <mergeCell ref="B264:C264"/>
    <mergeCell ref="B216:C216"/>
    <mergeCell ref="B217:C217"/>
    <mergeCell ref="B218:C218"/>
    <mergeCell ref="B219:C219"/>
    <mergeCell ref="B222:C222"/>
    <mergeCell ref="B232:C232"/>
    <mergeCell ref="B233:C233"/>
    <mergeCell ref="B234:C234"/>
    <mergeCell ref="B235:C235"/>
    <mergeCell ref="B255:C255"/>
    <mergeCell ref="B256:C256"/>
    <mergeCell ref="B257:C257"/>
    <mergeCell ref="B258:C258"/>
    <mergeCell ref="B249:C249"/>
    <mergeCell ref="B185:C185"/>
    <mergeCell ref="B188:C188"/>
    <mergeCell ref="B176:C176"/>
    <mergeCell ref="B177:C177"/>
    <mergeCell ref="B178:C178"/>
    <mergeCell ref="B207:C207"/>
    <mergeCell ref="B208:C208"/>
    <mergeCell ref="B209:C209"/>
    <mergeCell ref="B211:C211"/>
    <mergeCell ref="B199:C199"/>
    <mergeCell ref="B200:C200"/>
    <mergeCell ref="B201:C201"/>
    <mergeCell ref="B203:C203"/>
    <mergeCell ref="B204:C204"/>
    <mergeCell ref="B205:C205"/>
    <mergeCell ref="B192:C192"/>
    <mergeCell ref="B206:C206"/>
    <mergeCell ref="B224:C224"/>
    <mergeCell ref="B259:C259"/>
    <mergeCell ref="B236:C236"/>
    <mergeCell ref="B237:C237"/>
    <mergeCell ref="B225:C225"/>
    <mergeCell ref="B226:C226"/>
    <mergeCell ref="B227:C227"/>
    <mergeCell ref="B228:C228"/>
    <mergeCell ref="B213:C213"/>
    <mergeCell ref="B214:C214"/>
    <mergeCell ref="B215:C215"/>
    <mergeCell ref="B230:C230"/>
    <mergeCell ref="B231:C231"/>
    <mergeCell ref="B240:C240"/>
    <mergeCell ref="B243:C243"/>
    <mergeCell ref="B245:C245"/>
    <mergeCell ref="B246:C246"/>
    <mergeCell ref="B254:C254"/>
    <mergeCell ref="B247:C247"/>
    <mergeCell ref="B248:C248"/>
    <mergeCell ref="B238:C238"/>
    <mergeCell ref="B239:C239"/>
    <mergeCell ref="B250:C250"/>
    <mergeCell ref="B251:C251"/>
    <mergeCell ref="B169:C169"/>
    <mergeCell ref="B193:C193"/>
    <mergeCell ref="B194:C194"/>
    <mergeCell ref="B195:C195"/>
    <mergeCell ref="B196:C196"/>
    <mergeCell ref="B197:C197"/>
    <mergeCell ref="B167:C167"/>
    <mergeCell ref="B168:C168"/>
    <mergeCell ref="B157:C157"/>
    <mergeCell ref="B158:C158"/>
    <mergeCell ref="B159:C159"/>
    <mergeCell ref="B161:C161"/>
    <mergeCell ref="B162:C162"/>
    <mergeCell ref="B163:C163"/>
    <mergeCell ref="B174:C174"/>
    <mergeCell ref="B171:C171"/>
    <mergeCell ref="B172:C172"/>
    <mergeCell ref="B173:C173"/>
    <mergeCell ref="B189:C189"/>
    <mergeCell ref="B190:C190"/>
    <mergeCell ref="B191:C191"/>
    <mergeCell ref="B182:C182"/>
    <mergeCell ref="B183:C183"/>
    <mergeCell ref="B184:C184"/>
    <mergeCell ref="B131:C131"/>
    <mergeCell ref="B132:C132"/>
    <mergeCell ref="B133:C133"/>
    <mergeCell ref="B134:C134"/>
    <mergeCell ref="B135:C135"/>
    <mergeCell ref="B136:C136"/>
    <mergeCell ref="B347:C347"/>
    <mergeCell ref="B145:C145"/>
    <mergeCell ref="B147:C147"/>
    <mergeCell ref="B338:C338"/>
    <mergeCell ref="B339:C339"/>
    <mergeCell ref="B340:C340"/>
    <mergeCell ref="B341:C341"/>
    <mergeCell ref="B342:C342"/>
    <mergeCell ref="B150:C150"/>
    <mergeCell ref="B151:C151"/>
    <mergeCell ref="B152:C152"/>
    <mergeCell ref="B153:C153"/>
    <mergeCell ref="B154:C154"/>
    <mergeCell ref="B156:C156"/>
    <mergeCell ref="B149:C149"/>
    <mergeCell ref="B164:C164"/>
    <mergeCell ref="B165:C165"/>
    <mergeCell ref="B166:C166"/>
    <mergeCell ref="B118:C118"/>
    <mergeCell ref="B119:C119"/>
    <mergeCell ref="B112:C112"/>
    <mergeCell ref="B113:C113"/>
    <mergeCell ref="B114:C114"/>
    <mergeCell ref="B115:C115"/>
    <mergeCell ref="B116:C116"/>
    <mergeCell ref="B335:C335"/>
    <mergeCell ref="B125:C125"/>
    <mergeCell ref="B126:C126"/>
    <mergeCell ref="B127:C127"/>
    <mergeCell ref="B128:C128"/>
    <mergeCell ref="B129:C129"/>
    <mergeCell ref="B130:C130"/>
    <mergeCell ref="B120:C120"/>
    <mergeCell ref="B121:C121"/>
    <mergeCell ref="B122:C122"/>
    <mergeCell ref="B123:C123"/>
    <mergeCell ref="B124:C124"/>
    <mergeCell ref="B137:C137"/>
    <mergeCell ref="B138:C138"/>
    <mergeCell ref="B139:C139"/>
    <mergeCell ref="B140:C140"/>
    <mergeCell ref="B141:C141"/>
    <mergeCell ref="B106:C106"/>
    <mergeCell ref="B107:C107"/>
    <mergeCell ref="B108:C108"/>
    <mergeCell ref="B109:C109"/>
    <mergeCell ref="B110:C110"/>
    <mergeCell ref="B111:C111"/>
    <mergeCell ref="B102:C102"/>
    <mergeCell ref="B103:C103"/>
    <mergeCell ref="B105:C105"/>
    <mergeCell ref="B85:C85"/>
    <mergeCell ref="B96:C96"/>
    <mergeCell ref="B97:C97"/>
    <mergeCell ref="B98:C98"/>
    <mergeCell ref="B99:C99"/>
    <mergeCell ref="B100:C100"/>
    <mergeCell ref="B101:C101"/>
    <mergeCell ref="B89:C89"/>
    <mergeCell ref="B90:C90"/>
    <mergeCell ref="B92:C92"/>
    <mergeCell ref="B93:C93"/>
    <mergeCell ref="B95:C95"/>
    <mergeCell ref="B87:C87"/>
    <mergeCell ref="B79:C79"/>
    <mergeCell ref="B80:C80"/>
    <mergeCell ref="B316:C316"/>
    <mergeCell ref="B317:C317"/>
    <mergeCell ref="B318:C318"/>
    <mergeCell ref="B73:C73"/>
    <mergeCell ref="B74:C74"/>
    <mergeCell ref="B75:C75"/>
    <mergeCell ref="B76:C76"/>
    <mergeCell ref="B77:C77"/>
    <mergeCell ref="B78:C78"/>
    <mergeCell ref="A82:G82"/>
    <mergeCell ref="A91:G91"/>
    <mergeCell ref="A94:G94"/>
    <mergeCell ref="A104:G104"/>
    <mergeCell ref="A117:G117"/>
    <mergeCell ref="A142:G142"/>
    <mergeCell ref="A179:G179"/>
    <mergeCell ref="A278:G278"/>
    <mergeCell ref="B86:C86"/>
    <mergeCell ref="B88:C88"/>
    <mergeCell ref="B81:C81"/>
    <mergeCell ref="B83:C83"/>
    <mergeCell ref="B84:C84"/>
    <mergeCell ref="B69:C69"/>
    <mergeCell ref="B70:C70"/>
    <mergeCell ref="B71:C71"/>
    <mergeCell ref="B72:C72"/>
    <mergeCell ref="B61:C61"/>
    <mergeCell ref="B62:C62"/>
    <mergeCell ref="B63:C63"/>
    <mergeCell ref="B64:C64"/>
    <mergeCell ref="B65:C65"/>
    <mergeCell ref="B66:C66"/>
    <mergeCell ref="B56:C56"/>
    <mergeCell ref="B57:C57"/>
    <mergeCell ref="B58:C58"/>
    <mergeCell ref="B59:C59"/>
    <mergeCell ref="B60:C60"/>
    <mergeCell ref="B53:C53"/>
    <mergeCell ref="B54:C54"/>
    <mergeCell ref="B67:C67"/>
    <mergeCell ref="B68:C68"/>
    <mergeCell ref="B45:C45"/>
    <mergeCell ref="A47:G47"/>
    <mergeCell ref="B48:C48"/>
    <mergeCell ref="B49:C49"/>
    <mergeCell ref="B50:C50"/>
    <mergeCell ref="B51:C51"/>
    <mergeCell ref="B38:C38"/>
    <mergeCell ref="B39:C39"/>
    <mergeCell ref="B40:C40"/>
    <mergeCell ref="B41:C41"/>
    <mergeCell ref="B43:C43"/>
    <mergeCell ref="B44:C44"/>
    <mergeCell ref="A46:G46"/>
    <mergeCell ref="B28:C28"/>
    <mergeCell ref="B29:C29"/>
    <mergeCell ref="B36:C36"/>
    <mergeCell ref="B37:C37"/>
    <mergeCell ref="B30:C30"/>
    <mergeCell ref="B26:C26"/>
    <mergeCell ref="B25:C25"/>
    <mergeCell ref="B32:C32"/>
    <mergeCell ref="B27:C27"/>
    <mergeCell ref="B33:C33"/>
    <mergeCell ref="B34:C34"/>
    <mergeCell ref="A31:G31"/>
    <mergeCell ref="B17:C17"/>
    <mergeCell ref="B18:C18"/>
    <mergeCell ref="B19:C19"/>
    <mergeCell ref="B21:C21"/>
    <mergeCell ref="B22:C22"/>
    <mergeCell ref="B11:C11"/>
    <mergeCell ref="B12:C12"/>
    <mergeCell ref="B13:C13"/>
    <mergeCell ref="B14:C14"/>
    <mergeCell ref="B15:C15"/>
    <mergeCell ref="B16:C16"/>
    <mergeCell ref="A7:J7"/>
    <mergeCell ref="B8:C8"/>
    <mergeCell ref="B9:C9"/>
    <mergeCell ref="B10:C10"/>
    <mergeCell ref="A1:F1"/>
    <mergeCell ref="G1:J1"/>
    <mergeCell ref="G2:J2"/>
    <mergeCell ref="A4:J4"/>
    <mergeCell ref="A5:J5"/>
    <mergeCell ref="A6:J6"/>
    <mergeCell ref="A393:G393"/>
    <mergeCell ref="A312:G312"/>
    <mergeCell ref="A395:G395"/>
    <mergeCell ref="A396:G396"/>
    <mergeCell ref="A314:G314"/>
    <mergeCell ref="B322:C322"/>
    <mergeCell ref="B329:C329"/>
    <mergeCell ref="B330:C330"/>
    <mergeCell ref="B319:C319"/>
    <mergeCell ref="B332:C332"/>
    <mergeCell ref="B343:C343"/>
    <mergeCell ref="B344:C344"/>
    <mergeCell ref="B355:C355"/>
    <mergeCell ref="B349:C349"/>
    <mergeCell ref="B350:C350"/>
    <mergeCell ref="B321:C321"/>
    <mergeCell ref="B336:C336"/>
    <mergeCell ref="A375:G375"/>
    <mergeCell ref="A377:G377"/>
    <mergeCell ref="B369:C369"/>
    <mergeCell ref="B373:C373"/>
    <mergeCell ref="B372:C372"/>
    <mergeCell ref="B379:C379"/>
    <mergeCell ref="B385:C385"/>
    <mergeCell ref="B52:C52"/>
    <mergeCell ref="B323:C323"/>
    <mergeCell ref="B324:C324"/>
    <mergeCell ref="B325:C325"/>
    <mergeCell ref="B326:C326"/>
    <mergeCell ref="B327:C327"/>
    <mergeCell ref="B328:C328"/>
    <mergeCell ref="B146:C146"/>
    <mergeCell ref="B148:C148"/>
    <mergeCell ref="B155:C155"/>
    <mergeCell ref="B160:C160"/>
    <mergeCell ref="B186:C186"/>
    <mergeCell ref="B187:C187"/>
    <mergeCell ref="B202:C202"/>
    <mergeCell ref="B210:C210"/>
    <mergeCell ref="B220:C220"/>
    <mergeCell ref="B221:C221"/>
    <mergeCell ref="B229:C229"/>
    <mergeCell ref="B241:C241"/>
    <mergeCell ref="B242:C242"/>
    <mergeCell ref="B244:C244"/>
    <mergeCell ref="B252:C252"/>
    <mergeCell ref="B253:C253"/>
    <mergeCell ref="B55:C55"/>
  </mergeCells>
  <pageMargins left="0.19685039370078741" right="0.19685039370078741" top="0.74803149606299213" bottom="0.74803149606299213" header="0.31496062992125984" footer="0.31496062992125984"/>
  <pageSetup orientation="landscape" verticalDpi="597" r:id="rId1"/>
  <headerFooter>
    <oddFooter>&amp;LF-PS-30,ED.I,REV.0&amp;C&amp;P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4" sqref="A4:XFD4"/>
    </sheetView>
  </sheetViews>
  <sheetFormatPr defaultRowHeight="14.4" x14ac:dyDescent="0.3"/>
  <cols>
    <col min="1" max="1" width="9.5546875" customWidth="1"/>
    <col min="3" max="3" width="9.33203125" customWidth="1"/>
    <col min="4" max="4" width="12.33203125" customWidth="1"/>
    <col min="5" max="5" width="24.6640625" customWidth="1"/>
    <col min="6" max="6" width="11.33203125" bestFit="1" customWidth="1"/>
    <col min="7" max="7" width="24.44140625" customWidth="1"/>
    <col min="8" max="8" width="12" customWidth="1"/>
    <col min="9" max="9" width="11.44140625" customWidth="1"/>
    <col min="10" max="10" width="11" customWidth="1"/>
  </cols>
  <sheetData>
    <row r="1" spans="1:10" x14ac:dyDescent="0.3">
      <c r="A1" s="78" t="s">
        <v>262</v>
      </c>
      <c r="B1" s="78"/>
      <c r="C1" s="78"/>
      <c r="D1" s="78"/>
      <c r="E1" s="78"/>
      <c r="F1" s="78"/>
      <c r="G1" s="79" t="s">
        <v>333</v>
      </c>
      <c r="H1" s="79"/>
      <c r="I1" s="79"/>
      <c r="J1" s="79"/>
    </row>
    <row r="2" spans="1:10" x14ac:dyDescent="0.3">
      <c r="A2" s="4"/>
      <c r="B2" s="4"/>
      <c r="C2" s="5" t="s">
        <v>0</v>
      </c>
      <c r="D2" s="5"/>
      <c r="E2" s="5"/>
      <c r="F2" s="5"/>
      <c r="G2" s="79" t="s">
        <v>390</v>
      </c>
      <c r="H2" s="79"/>
      <c r="I2" s="79"/>
      <c r="J2" s="79"/>
    </row>
    <row r="3" spans="1:10" x14ac:dyDescent="0.3">
      <c r="A3" s="4"/>
      <c r="B3" s="4"/>
      <c r="C3" s="5"/>
      <c r="D3" s="5"/>
      <c r="E3" s="5"/>
      <c r="F3" s="5"/>
      <c r="G3" s="62"/>
      <c r="H3" s="62"/>
      <c r="I3" s="62"/>
      <c r="J3" s="62"/>
    </row>
    <row r="4" spans="1:10" x14ac:dyDescent="0.3">
      <c r="A4" s="4"/>
      <c r="B4" s="4"/>
      <c r="C4" s="5"/>
      <c r="D4" s="5"/>
      <c r="E4" s="5"/>
      <c r="F4" s="5"/>
      <c r="G4" s="62"/>
      <c r="H4" s="62"/>
      <c r="I4" s="62"/>
      <c r="J4" s="62"/>
    </row>
    <row r="5" spans="1:10" x14ac:dyDescent="0.3">
      <c r="A5" s="4"/>
      <c r="B5" s="4"/>
      <c r="C5" s="4"/>
      <c r="D5" s="4"/>
      <c r="E5" s="4"/>
      <c r="F5" s="4"/>
      <c r="G5" s="4"/>
      <c r="H5" s="4"/>
      <c r="I5" s="4"/>
      <c r="J5" s="4"/>
    </row>
    <row r="6" spans="1:10" x14ac:dyDescent="0.3">
      <c r="A6" s="80" t="s">
        <v>326</v>
      </c>
      <c r="B6" s="80"/>
      <c r="C6" s="80"/>
      <c r="D6" s="80"/>
      <c r="E6" s="80"/>
      <c r="F6" s="80"/>
      <c r="G6" s="80"/>
      <c r="H6" s="80"/>
      <c r="I6" s="80"/>
      <c r="J6" s="80"/>
    </row>
    <row r="7" spans="1:10" x14ac:dyDescent="0.3">
      <c r="A7" s="81">
        <v>44196</v>
      </c>
      <c r="B7" s="80"/>
      <c r="C7" s="80"/>
      <c r="D7" s="80"/>
      <c r="E7" s="80"/>
      <c r="F7" s="80"/>
      <c r="G7" s="80"/>
      <c r="H7" s="80"/>
      <c r="I7" s="80"/>
      <c r="J7" s="80"/>
    </row>
    <row r="8" spans="1:10" x14ac:dyDescent="0.3">
      <c r="A8" s="80" t="s">
        <v>334</v>
      </c>
      <c r="B8" s="80"/>
      <c r="C8" s="80"/>
      <c r="D8" s="80"/>
      <c r="E8" s="80"/>
      <c r="F8" s="80"/>
      <c r="G8" s="80"/>
      <c r="H8" s="80"/>
      <c r="I8" s="80"/>
      <c r="J8" s="80"/>
    </row>
    <row r="9" spans="1:10" x14ac:dyDescent="0.3">
      <c r="A9" s="63"/>
      <c r="B9" s="63"/>
      <c r="C9" s="63"/>
      <c r="D9" s="63"/>
      <c r="E9" s="63"/>
      <c r="F9" s="63"/>
      <c r="G9" s="63"/>
      <c r="H9" s="63"/>
      <c r="I9" s="63"/>
      <c r="J9" s="63"/>
    </row>
    <row r="10" spans="1:10" x14ac:dyDescent="0.3">
      <c r="A10" s="63"/>
      <c r="B10" s="63"/>
      <c r="C10" s="63"/>
      <c r="D10" s="63"/>
      <c r="E10" s="63"/>
      <c r="F10" s="63"/>
      <c r="G10" s="63"/>
      <c r="H10" s="63"/>
      <c r="I10" s="63"/>
      <c r="J10" s="63"/>
    </row>
    <row r="11" spans="1:10" x14ac:dyDescent="0.3">
      <c r="A11" s="106" t="s">
        <v>0</v>
      </c>
      <c r="B11" s="106"/>
      <c r="C11" s="106"/>
      <c r="D11" s="106"/>
      <c r="E11" s="106"/>
      <c r="F11" s="106"/>
      <c r="G11" s="106"/>
      <c r="H11" s="106"/>
      <c r="I11" s="106"/>
      <c r="J11" s="106"/>
    </row>
    <row r="12" spans="1:10" ht="69" x14ac:dyDescent="0.3">
      <c r="A12" s="7" t="s">
        <v>1</v>
      </c>
      <c r="B12" s="107" t="s">
        <v>2</v>
      </c>
      <c r="C12" s="108"/>
      <c r="D12" s="7" t="s">
        <v>3</v>
      </c>
      <c r="E12" s="7" t="s">
        <v>4</v>
      </c>
      <c r="F12" s="7" t="s">
        <v>5</v>
      </c>
      <c r="G12" s="7" t="s">
        <v>6</v>
      </c>
      <c r="H12" s="7" t="s">
        <v>332</v>
      </c>
      <c r="I12" s="7" t="s">
        <v>330</v>
      </c>
      <c r="J12" s="7" t="s">
        <v>331</v>
      </c>
    </row>
    <row r="13" spans="1:10" s="1" customFormat="1" ht="27.6" x14ac:dyDescent="0.3">
      <c r="A13" s="6" t="s">
        <v>7</v>
      </c>
      <c r="B13" s="66" t="s">
        <v>41</v>
      </c>
      <c r="C13" s="67"/>
      <c r="D13" s="6" t="s">
        <v>42</v>
      </c>
      <c r="E13" s="6" t="s">
        <v>282</v>
      </c>
      <c r="F13" s="6"/>
      <c r="G13" s="6"/>
      <c r="H13" s="8">
        <v>0</v>
      </c>
      <c r="I13" s="8">
        <v>21000000</v>
      </c>
      <c r="J13" s="8">
        <v>15335275</v>
      </c>
    </row>
    <row r="14" spans="1:10" s="1" customFormat="1" x14ac:dyDescent="0.3">
      <c r="A14" s="72" t="s">
        <v>342</v>
      </c>
      <c r="B14" s="73"/>
      <c r="C14" s="73"/>
      <c r="D14" s="73"/>
      <c r="E14" s="73"/>
      <c r="F14" s="73"/>
      <c r="G14" s="74"/>
      <c r="H14" s="19">
        <f>H13</f>
        <v>0</v>
      </c>
      <c r="I14" s="19">
        <f>I13</f>
        <v>21000000</v>
      </c>
      <c r="J14" s="19">
        <f>J13</f>
        <v>15335275</v>
      </c>
    </row>
    <row r="15" spans="1:10" s="1" customFormat="1" x14ac:dyDescent="0.3">
      <c r="A15" s="82" t="s">
        <v>308</v>
      </c>
      <c r="B15" s="83"/>
      <c r="C15" s="83"/>
      <c r="D15" s="83"/>
      <c r="E15" s="83"/>
      <c r="F15" s="83"/>
      <c r="G15" s="84"/>
      <c r="H15" s="9">
        <f>SUM(H13)</f>
        <v>0</v>
      </c>
      <c r="I15" s="9">
        <f>SUM(I13)</f>
        <v>21000000</v>
      </c>
      <c r="J15" s="9">
        <f>SUM(J13)</f>
        <v>15335275</v>
      </c>
    </row>
    <row r="16" spans="1:10" s="1" customFormat="1" x14ac:dyDescent="0.3">
      <c r="A16" s="6" t="s">
        <v>72</v>
      </c>
      <c r="B16" s="66" t="s">
        <v>41</v>
      </c>
      <c r="C16" s="67"/>
      <c r="D16" s="6">
        <v>840301</v>
      </c>
      <c r="E16" s="6" t="s">
        <v>239</v>
      </c>
      <c r="F16" s="6">
        <v>710101</v>
      </c>
      <c r="G16" s="6" t="s">
        <v>127</v>
      </c>
      <c r="H16" s="8">
        <v>0</v>
      </c>
      <c r="I16" s="8">
        <v>21000000</v>
      </c>
      <c r="J16" s="8">
        <v>15335273</v>
      </c>
    </row>
    <row r="17" spans="1:10" s="1" customFormat="1" x14ac:dyDescent="0.3">
      <c r="A17" s="72" t="s">
        <v>342</v>
      </c>
      <c r="B17" s="73"/>
      <c r="C17" s="73"/>
      <c r="D17" s="73"/>
      <c r="E17" s="73"/>
      <c r="F17" s="73"/>
      <c r="G17" s="74"/>
      <c r="H17" s="19">
        <f>SUM(H16:H16)</f>
        <v>0</v>
      </c>
      <c r="I17" s="19">
        <f>SUM(I16:I16)</f>
        <v>21000000</v>
      </c>
      <c r="J17" s="19">
        <f>SUM(J16:J16)</f>
        <v>15335273</v>
      </c>
    </row>
    <row r="18" spans="1:10" s="1" customFormat="1" x14ac:dyDescent="0.3">
      <c r="A18" s="82" t="s">
        <v>317</v>
      </c>
      <c r="B18" s="83"/>
      <c r="C18" s="83"/>
      <c r="D18" s="83"/>
      <c r="E18" s="83"/>
      <c r="F18" s="83"/>
      <c r="G18" s="84"/>
      <c r="H18" s="9">
        <f>SUM(H16:H16)</f>
        <v>0</v>
      </c>
      <c r="I18" s="9">
        <f>SUM(I16:I16)</f>
        <v>21000000</v>
      </c>
      <c r="J18" s="9">
        <f>SUM(J16:J16)</f>
        <v>15335273</v>
      </c>
    </row>
    <row r="19" spans="1:10" s="1" customFormat="1" x14ac:dyDescent="0.3">
      <c r="A19" s="102" t="s">
        <v>359</v>
      </c>
      <c r="B19" s="102"/>
      <c r="C19" s="102"/>
      <c r="D19" s="102"/>
      <c r="E19" s="102"/>
      <c r="F19" s="102"/>
      <c r="G19" s="102"/>
      <c r="H19" s="27">
        <f>H15-H18</f>
        <v>0</v>
      </c>
      <c r="I19" s="27">
        <f>I15-I18</f>
        <v>0</v>
      </c>
      <c r="J19" s="27">
        <f>J15-J18</f>
        <v>2</v>
      </c>
    </row>
    <row r="20" spans="1:10" s="1" customFormat="1" x14ac:dyDescent="0.3">
      <c r="A20" s="72" t="s">
        <v>342</v>
      </c>
      <c r="B20" s="73"/>
      <c r="C20" s="73"/>
      <c r="D20" s="73"/>
      <c r="E20" s="73"/>
      <c r="F20" s="73"/>
      <c r="G20" s="74"/>
      <c r="H20" s="30">
        <f>H14-H17</f>
        <v>0</v>
      </c>
      <c r="I20" s="30">
        <f>I14-I17</f>
        <v>0</v>
      </c>
      <c r="J20" s="30">
        <f>J14-J17</f>
        <v>2</v>
      </c>
    </row>
    <row r="21" spans="1:10" s="1" customFormat="1" x14ac:dyDescent="0.3">
      <c r="A21" s="32"/>
      <c r="B21" s="32"/>
      <c r="C21" s="32"/>
      <c r="D21" s="32"/>
      <c r="E21" s="32"/>
      <c r="F21" s="32"/>
      <c r="G21" s="32"/>
      <c r="H21" s="64"/>
      <c r="I21" s="64"/>
      <c r="J21" s="64"/>
    </row>
    <row r="22" spans="1:10" s="1" customFormat="1" x14ac:dyDescent="0.3">
      <c r="A22" s="32"/>
      <c r="B22" s="32"/>
      <c r="C22" s="32"/>
      <c r="D22" s="32"/>
      <c r="E22" s="32"/>
      <c r="F22" s="32"/>
      <c r="G22" s="32"/>
      <c r="H22" s="64"/>
      <c r="I22" s="64"/>
      <c r="J22" s="64"/>
    </row>
    <row r="23" spans="1:10" s="1" customFormat="1" x14ac:dyDescent="0.3">
      <c r="A23" s="32"/>
      <c r="B23" s="32"/>
      <c r="C23" s="32"/>
      <c r="D23" s="32"/>
      <c r="E23" s="32"/>
      <c r="F23" s="32"/>
      <c r="G23" s="32"/>
      <c r="H23" s="64"/>
      <c r="I23" s="64"/>
      <c r="J23" s="64"/>
    </row>
    <row r="25" spans="1:10" x14ac:dyDescent="0.3">
      <c r="A25" s="80" t="s">
        <v>328</v>
      </c>
      <c r="B25" s="80"/>
      <c r="C25" s="80"/>
      <c r="D25" s="80"/>
      <c r="E25" s="31"/>
      <c r="F25" s="4"/>
      <c r="G25" s="4"/>
      <c r="H25" s="4"/>
      <c r="I25" s="4"/>
      <c r="J25" s="4"/>
    </row>
    <row r="26" spans="1:10" x14ac:dyDescent="0.3">
      <c r="A26" s="80" t="s">
        <v>391</v>
      </c>
      <c r="B26" s="80"/>
      <c r="C26" s="80"/>
      <c r="D26" s="80"/>
      <c r="E26" s="31"/>
      <c r="F26" s="4"/>
      <c r="G26" s="80" t="s">
        <v>329</v>
      </c>
      <c r="H26" s="80"/>
      <c r="I26" s="80"/>
      <c r="J26" s="80"/>
    </row>
    <row r="27" spans="1:10" x14ac:dyDescent="0.3">
      <c r="A27" s="4"/>
      <c r="B27" s="4"/>
      <c r="C27" s="4"/>
      <c r="D27" s="4"/>
      <c r="E27" s="4"/>
      <c r="F27" s="4"/>
      <c r="G27" s="80" t="s">
        <v>371</v>
      </c>
      <c r="H27" s="80"/>
      <c r="I27" s="80"/>
      <c r="J27" s="80"/>
    </row>
    <row r="28" spans="1:10" x14ac:dyDescent="0.3">
      <c r="A28" s="4"/>
      <c r="B28" s="4"/>
      <c r="C28" s="4"/>
      <c r="D28" s="4"/>
      <c r="E28" s="4"/>
      <c r="F28" s="4"/>
      <c r="G28" s="80" t="s">
        <v>379</v>
      </c>
      <c r="H28" s="80"/>
      <c r="I28" s="80"/>
      <c r="J28" s="80"/>
    </row>
    <row r="29" spans="1:10" x14ac:dyDescent="0.3">
      <c r="A29" s="4"/>
      <c r="B29" s="4"/>
      <c r="C29" s="4"/>
      <c r="D29" s="4"/>
      <c r="E29" s="4"/>
      <c r="F29" s="4"/>
    </row>
  </sheetData>
  <mergeCells count="21">
    <mergeCell ref="G28:J28"/>
    <mergeCell ref="A15:G15"/>
    <mergeCell ref="A25:D25"/>
    <mergeCell ref="A26:D26"/>
    <mergeCell ref="G26:J26"/>
    <mergeCell ref="G27:J27"/>
    <mergeCell ref="A8:J8"/>
    <mergeCell ref="A14:G14"/>
    <mergeCell ref="A17:G17"/>
    <mergeCell ref="A20:G20"/>
    <mergeCell ref="A1:F1"/>
    <mergeCell ref="G1:J1"/>
    <mergeCell ref="G2:J2"/>
    <mergeCell ref="A6:J6"/>
    <mergeCell ref="A7:J7"/>
    <mergeCell ref="B16:C16"/>
    <mergeCell ref="A18:G18"/>
    <mergeCell ref="A19:G19"/>
    <mergeCell ref="A11:J11"/>
    <mergeCell ref="B12:C12"/>
    <mergeCell ref="B13:C13"/>
  </mergeCells>
  <pageMargins left="0.19685039370078741" right="0.19685039370078741" top="0.23622047244094491" bottom="0.74803149606299213" header="0.31496062992125984" footer="0.31496062992125984"/>
  <pageSetup orientation="landscape" verticalDpi="597" r:id="rId1"/>
  <headerFooter>
    <oddFooter>&amp;LF-PS-30,ED.I,REV.0&amp;C&amp;P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3" workbookViewId="0">
      <selection activeCell="A20" sqref="A20:XFD20"/>
    </sheetView>
  </sheetViews>
  <sheetFormatPr defaultRowHeight="14.4" x14ac:dyDescent="0.3"/>
  <cols>
    <col min="1" max="1" width="9.88671875" customWidth="1"/>
    <col min="3" max="3" width="9.88671875" customWidth="1"/>
    <col min="4" max="4" width="11.88671875" customWidth="1"/>
    <col min="5" max="5" width="23" customWidth="1"/>
    <col min="6" max="6" width="11.109375" customWidth="1"/>
    <col min="7" max="7" width="23" customWidth="1"/>
    <col min="8" max="9" width="10.6640625" bestFit="1" customWidth="1"/>
    <col min="10" max="10" width="9.33203125" bestFit="1" customWidth="1"/>
  </cols>
  <sheetData>
    <row r="1" spans="1:10" x14ac:dyDescent="0.3">
      <c r="A1" s="78" t="s">
        <v>262</v>
      </c>
      <c r="B1" s="78"/>
      <c r="C1" s="78"/>
      <c r="D1" s="78"/>
      <c r="E1" s="78"/>
      <c r="F1" s="78"/>
      <c r="G1" s="79" t="s">
        <v>335</v>
      </c>
      <c r="H1" s="79"/>
      <c r="I1" s="79"/>
      <c r="J1" s="79"/>
    </row>
    <row r="2" spans="1:10" x14ac:dyDescent="0.3">
      <c r="A2" s="4"/>
      <c r="B2" s="4"/>
      <c r="C2" s="5" t="s">
        <v>0</v>
      </c>
      <c r="D2" s="5"/>
      <c r="E2" s="5"/>
      <c r="F2" s="5"/>
      <c r="G2" s="79" t="s">
        <v>390</v>
      </c>
      <c r="H2" s="79"/>
      <c r="I2" s="79"/>
      <c r="J2" s="79"/>
    </row>
    <row r="3" spans="1:10" x14ac:dyDescent="0.3">
      <c r="A3" s="4"/>
      <c r="B3" s="4"/>
      <c r="C3" s="4"/>
      <c r="D3" s="4"/>
      <c r="E3" s="4"/>
      <c r="F3" s="4"/>
      <c r="G3" s="4"/>
      <c r="H3" s="4"/>
      <c r="I3" s="4"/>
      <c r="J3" s="4"/>
    </row>
    <row r="4" spans="1:10" x14ac:dyDescent="0.3">
      <c r="A4" s="4"/>
      <c r="B4" s="4"/>
      <c r="C4" s="4"/>
      <c r="D4" s="4"/>
      <c r="E4" s="4"/>
      <c r="F4" s="4"/>
      <c r="G4" s="4"/>
      <c r="H4" s="4"/>
      <c r="I4" s="4"/>
      <c r="J4" s="4"/>
    </row>
    <row r="5" spans="1:10" x14ac:dyDescent="0.3">
      <c r="A5" s="80" t="s">
        <v>326</v>
      </c>
      <c r="B5" s="80"/>
      <c r="C5" s="80"/>
      <c r="D5" s="80"/>
      <c r="E5" s="80"/>
      <c r="F5" s="80"/>
      <c r="G5" s="80"/>
      <c r="H5" s="80"/>
      <c r="I5" s="80"/>
      <c r="J5" s="80"/>
    </row>
    <row r="6" spans="1:10" x14ac:dyDescent="0.3">
      <c r="A6" s="81">
        <v>44196</v>
      </c>
      <c r="B6" s="80"/>
      <c r="C6" s="80"/>
      <c r="D6" s="80"/>
      <c r="E6" s="80"/>
      <c r="F6" s="80"/>
      <c r="G6" s="80"/>
      <c r="H6" s="80"/>
      <c r="I6" s="80"/>
      <c r="J6" s="80"/>
    </row>
    <row r="7" spans="1:10" x14ac:dyDescent="0.3">
      <c r="A7" s="80" t="s">
        <v>336</v>
      </c>
      <c r="B7" s="80"/>
      <c r="C7" s="80"/>
      <c r="D7" s="80"/>
      <c r="E7" s="80"/>
      <c r="F7" s="80"/>
      <c r="G7" s="80"/>
      <c r="H7" s="80"/>
      <c r="I7" s="80"/>
      <c r="J7" s="80"/>
    </row>
    <row r="8" spans="1:10" x14ac:dyDescent="0.3">
      <c r="A8" s="63"/>
      <c r="B8" s="63"/>
      <c r="C8" s="63"/>
      <c r="D8" s="63"/>
      <c r="E8" s="63"/>
      <c r="F8" s="63"/>
      <c r="G8" s="63"/>
      <c r="H8" s="63"/>
      <c r="I8" s="63"/>
      <c r="J8" s="63"/>
    </row>
    <row r="9" spans="1:10" x14ac:dyDescent="0.3">
      <c r="A9" s="75"/>
      <c r="B9" s="75"/>
      <c r="C9" s="75"/>
      <c r="D9" s="75"/>
      <c r="E9" s="75"/>
      <c r="F9" s="75"/>
      <c r="G9" s="75"/>
      <c r="H9" s="75"/>
      <c r="I9" s="75"/>
      <c r="J9" s="75"/>
    </row>
    <row r="10" spans="1:10" ht="69" x14ac:dyDescent="0.3">
      <c r="A10" s="7" t="s">
        <v>1</v>
      </c>
      <c r="B10" s="107" t="s">
        <v>2</v>
      </c>
      <c r="C10" s="108"/>
      <c r="D10" s="7" t="s">
        <v>3</v>
      </c>
      <c r="E10" s="7" t="s">
        <v>4</v>
      </c>
      <c r="F10" s="7" t="s">
        <v>5</v>
      </c>
      <c r="G10" s="7" t="s">
        <v>6</v>
      </c>
      <c r="H10" s="7" t="s">
        <v>332</v>
      </c>
      <c r="I10" s="7" t="s">
        <v>330</v>
      </c>
      <c r="J10" s="7" t="s">
        <v>331</v>
      </c>
    </row>
    <row r="11" spans="1:10" s="1" customFormat="1" x14ac:dyDescent="0.3">
      <c r="A11" s="6" t="s">
        <v>7</v>
      </c>
      <c r="B11" s="66" t="s">
        <v>43</v>
      </c>
      <c r="C11" s="67"/>
      <c r="D11" s="6">
        <v>481503</v>
      </c>
      <c r="E11" s="6" t="s">
        <v>44</v>
      </c>
      <c r="F11" s="6"/>
      <c r="G11" s="6"/>
      <c r="H11" s="8">
        <v>0</v>
      </c>
      <c r="I11" s="8">
        <v>96600</v>
      </c>
      <c r="J11" s="8">
        <v>96638</v>
      </c>
    </row>
    <row r="12" spans="1:10" s="1" customFormat="1" x14ac:dyDescent="0.3">
      <c r="A12" s="72" t="s">
        <v>380</v>
      </c>
      <c r="B12" s="73"/>
      <c r="C12" s="73"/>
      <c r="D12" s="73"/>
      <c r="E12" s="73"/>
      <c r="F12" s="73"/>
      <c r="G12" s="74"/>
      <c r="H12" s="19">
        <f>H11</f>
        <v>0</v>
      </c>
      <c r="I12" s="19">
        <f t="shared" ref="I12:J13" si="0">I11</f>
        <v>96600</v>
      </c>
      <c r="J12" s="19">
        <f t="shared" si="0"/>
        <v>96638</v>
      </c>
    </row>
    <row r="13" spans="1:10" s="1" customFormat="1" x14ac:dyDescent="0.3">
      <c r="A13" s="82" t="s">
        <v>309</v>
      </c>
      <c r="B13" s="83"/>
      <c r="C13" s="83"/>
      <c r="D13" s="83"/>
      <c r="E13" s="83"/>
      <c r="F13" s="83"/>
      <c r="G13" s="84"/>
      <c r="H13" s="9">
        <f>H12</f>
        <v>0</v>
      </c>
      <c r="I13" s="9">
        <f t="shared" si="0"/>
        <v>96600</v>
      </c>
      <c r="J13" s="9">
        <f t="shared" si="0"/>
        <v>96638</v>
      </c>
    </row>
    <row r="14" spans="1:10" s="1" customFormat="1" ht="27.6" x14ac:dyDescent="0.3">
      <c r="A14" s="6" t="s">
        <v>72</v>
      </c>
      <c r="B14" s="66" t="s">
        <v>43</v>
      </c>
      <c r="C14" s="67"/>
      <c r="D14" s="6">
        <v>685050</v>
      </c>
      <c r="E14" s="6" t="s">
        <v>381</v>
      </c>
      <c r="F14" s="6">
        <v>581602</v>
      </c>
      <c r="G14" s="6" t="s">
        <v>378</v>
      </c>
      <c r="H14" s="8">
        <v>0</v>
      </c>
      <c r="I14" s="8">
        <v>96600</v>
      </c>
      <c r="J14" s="8">
        <v>96600</v>
      </c>
    </row>
    <row r="15" spans="1:10" s="1" customFormat="1" ht="15" customHeight="1" x14ac:dyDescent="0.3">
      <c r="A15" s="72" t="s">
        <v>380</v>
      </c>
      <c r="B15" s="73"/>
      <c r="C15" s="73"/>
      <c r="D15" s="73"/>
      <c r="E15" s="73"/>
      <c r="F15" s="73"/>
      <c r="G15" s="74"/>
      <c r="H15" s="19">
        <f>SUM(H14:H14)</f>
        <v>0</v>
      </c>
      <c r="I15" s="19">
        <f>SUM(I14:I14)</f>
        <v>96600</v>
      </c>
      <c r="J15" s="19">
        <f>SUM(J14:J14)</f>
        <v>96600</v>
      </c>
    </row>
    <row r="16" spans="1:10" s="1" customFormat="1" x14ac:dyDescent="0.3">
      <c r="A16" s="82" t="s">
        <v>316</v>
      </c>
      <c r="B16" s="83"/>
      <c r="C16" s="83"/>
      <c r="D16" s="83"/>
      <c r="E16" s="83"/>
      <c r="F16" s="83"/>
      <c r="G16" s="84"/>
      <c r="H16" s="9">
        <f>H15</f>
        <v>0</v>
      </c>
      <c r="I16" s="9">
        <f t="shared" ref="I16:J16" si="1">I15</f>
        <v>96600</v>
      </c>
      <c r="J16" s="9">
        <f t="shared" si="1"/>
        <v>96600</v>
      </c>
    </row>
    <row r="17" spans="1:10" s="1" customFormat="1" x14ac:dyDescent="0.3">
      <c r="A17" s="102" t="s">
        <v>359</v>
      </c>
      <c r="B17" s="102"/>
      <c r="C17" s="102"/>
      <c r="D17" s="102"/>
      <c r="E17" s="102"/>
      <c r="F17" s="102"/>
      <c r="G17" s="102"/>
      <c r="H17" s="27">
        <f>H13-H16</f>
        <v>0</v>
      </c>
      <c r="I17" s="27">
        <f>I13-I16</f>
        <v>0</v>
      </c>
      <c r="J17" s="27">
        <f>J13-J16</f>
        <v>38</v>
      </c>
    </row>
    <row r="18" spans="1:10" s="1" customFormat="1" ht="15" customHeight="1" x14ac:dyDescent="0.3">
      <c r="A18" s="72" t="s">
        <v>380</v>
      </c>
      <c r="B18" s="73"/>
      <c r="C18" s="73"/>
      <c r="D18" s="73"/>
      <c r="E18" s="73"/>
      <c r="F18" s="73"/>
      <c r="G18" s="74"/>
      <c r="H18" s="30">
        <f>H12-H15</f>
        <v>0</v>
      </c>
      <c r="I18" s="30">
        <f>I12-I15</f>
        <v>0</v>
      </c>
      <c r="J18" s="30">
        <f>J12-J15</f>
        <v>38</v>
      </c>
    </row>
    <row r="19" spans="1:10" x14ac:dyDescent="0.3">
      <c r="A19" s="4"/>
      <c r="B19" s="4"/>
      <c r="C19" s="4"/>
      <c r="D19" s="4"/>
      <c r="E19" s="4"/>
      <c r="F19" s="4"/>
      <c r="G19" s="4"/>
      <c r="H19" s="4"/>
      <c r="I19" s="4"/>
      <c r="J19" s="4"/>
    </row>
    <row r="20" spans="1:10" x14ac:dyDescent="0.3">
      <c r="A20" s="4"/>
      <c r="B20" s="4"/>
      <c r="C20" s="4"/>
      <c r="D20" s="4"/>
      <c r="E20" s="4"/>
      <c r="F20" s="4"/>
      <c r="G20" s="4"/>
      <c r="H20" s="4"/>
      <c r="I20" s="4"/>
      <c r="J20" s="4"/>
    </row>
    <row r="21" spans="1:10" x14ac:dyDescent="0.3">
      <c r="A21" s="4"/>
      <c r="B21" s="4"/>
      <c r="C21" s="4"/>
      <c r="D21" s="4"/>
      <c r="E21" s="4"/>
      <c r="F21" s="4"/>
      <c r="G21" s="4"/>
      <c r="H21" s="4"/>
      <c r="I21" s="4"/>
      <c r="J21" s="4"/>
    </row>
    <row r="22" spans="1:10" x14ac:dyDescent="0.3">
      <c r="A22" s="80" t="s">
        <v>328</v>
      </c>
      <c r="B22" s="80"/>
      <c r="C22" s="80"/>
      <c r="D22" s="80"/>
      <c r="E22" s="31"/>
      <c r="F22" s="4"/>
      <c r="G22" s="4"/>
      <c r="H22" s="4"/>
      <c r="I22" s="4"/>
      <c r="J22" s="4"/>
    </row>
    <row r="23" spans="1:10" x14ac:dyDescent="0.3">
      <c r="A23" s="80" t="s">
        <v>391</v>
      </c>
      <c r="B23" s="80"/>
      <c r="C23" s="80"/>
      <c r="D23" s="80"/>
      <c r="E23" s="31"/>
      <c r="F23" s="4"/>
      <c r="G23" s="4"/>
      <c r="H23" s="4"/>
      <c r="I23" s="4"/>
      <c r="J23" s="4"/>
    </row>
    <row r="24" spans="1:10" x14ac:dyDescent="0.3">
      <c r="A24" s="4"/>
      <c r="B24" s="4"/>
      <c r="C24" s="4"/>
      <c r="D24" s="4"/>
      <c r="E24" s="4"/>
      <c r="F24" s="4"/>
      <c r="G24" s="80" t="s">
        <v>329</v>
      </c>
      <c r="H24" s="80"/>
      <c r="I24" s="80"/>
      <c r="J24" s="80"/>
    </row>
    <row r="25" spans="1:10" x14ac:dyDescent="0.3">
      <c r="A25" s="4"/>
      <c r="B25" s="4"/>
      <c r="C25" s="4"/>
      <c r="D25" s="4"/>
      <c r="E25" s="4"/>
      <c r="F25" s="4"/>
      <c r="G25" s="80" t="s">
        <v>371</v>
      </c>
      <c r="H25" s="80"/>
      <c r="I25" s="80"/>
      <c r="J25" s="80"/>
    </row>
    <row r="26" spans="1:10" x14ac:dyDescent="0.3">
      <c r="A26" s="4"/>
      <c r="B26" s="4"/>
      <c r="C26" s="4"/>
      <c r="D26" s="4"/>
      <c r="E26" s="4"/>
      <c r="F26" s="4"/>
      <c r="G26" s="80" t="s">
        <v>379</v>
      </c>
      <c r="H26" s="80"/>
      <c r="I26" s="80"/>
      <c r="J26" s="80"/>
    </row>
  </sheetData>
  <mergeCells count="21">
    <mergeCell ref="A22:D22"/>
    <mergeCell ref="A23:D23"/>
    <mergeCell ref="G24:J24"/>
    <mergeCell ref="G25:J25"/>
    <mergeCell ref="G26:J26"/>
    <mergeCell ref="A18:G18"/>
    <mergeCell ref="A1:F1"/>
    <mergeCell ref="G1:J1"/>
    <mergeCell ref="G2:J2"/>
    <mergeCell ref="A5:J5"/>
    <mergeCell ref="A6:J6"/>
    <mergeCell ref="A9:J9"/>
    <mergeCell ref="B10:C10"/>
    <mergeCell ref="B11:C11"/>
    <mergeCell ref="A13:G13"/>
    <mergeCell ref="A17:G17"/>
    <mergeCell ref="B14:C14"/>
    <mergeCell ref="A16:G16"/>
    <mergeCell ref="A7:J7"/>
    <mergeCell ref="A12:G12"/>
    <mergeCell ref="A15:G15"/>
  </mergeCells>
  <pageMargins left="0.43307086614173229" right="0.43307086614173229" top="0.74803149606299213" bottom="0.74803149606299213" header="0.31496062992125984" footer="0.31496062992125984"/>
  <pageSetup orientation="landscape" verticalDpi="597" r:id="rId1"/>
  <headerFooter>
    <oddFooter>&amp;LF-PS-30,ED.I,REV.0&amp;C&amp;P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0" workbookViewId="0">
      <selection activeCell="L10" sqref="L10"/>
    </sheetView>
  </sheetViews>
  <sheetFormatPr defaultRowHeight="14.4" x14ac:dyDescent="0.3"/>
  <cols>
    <col min="3" max="3" width="9.33203125" customWidth="1"/>
    <col min="4" max="4" width="12.33203125" customWidth="1"/>
    <col min="5" max="5" width="22.33203125" customWidth="1"/>
    <col min="6" max="6" width="11.109375" customWidth="1"/>
    <col min="7" max="7" width="23.109375" customWidth="1"/>
    <col min="8" max="10" width="10.6640625" bestFit="1" customWidth="1"/>
  </cols>
  <sheetData>
    <row r="1" spans="1:10" x14ac:dyDescent="0.3">
      <c r="A1" s="78" t="s">
        <v>262</v>
      </c>
      <c r="B1" s="78"/>
      <c r="C1" s="78"/>
      <c r="D1" s="78"/>
      <c r="E1" s="78"/>
      <c r="F1" s="78"/>
      <c r="G1" s="79" t="s">
        <v>338</v>
      </c>
      <c r="H1" s="79"/>
      <c r="I1" s="79"/>
      <c r="J1" s="79"/>
    </row>
    <row r="2" spans="1:10" x14ac:dyDescent="0.3">
      <c r="A2" s="4"/>
      <c r="B2" s="4"/>
      <c r="C2" s="5" t="s">
        <v>0</v>
      </c>
      <c r="D2" s="5"/>
      <c r="E2" s="5"/>
      <c r="F2" s="5"/>
      <c r="G2" s="79" t="s">
        <v>390</v>
      </c>
      <c r="H2" s="79"/>
      <c r="I2" s="79"/>
      <c r="J2" s="79"/>
    </row>
    <row r="3" spans="1:10" x14ac:dyDescent="0.3">
      <c r="A3" s="4"/>
      <c r="B3" s="4"/>
      <c r="C3" s="4"/>
      <c r="D3" s="4"/>
      <c r="E3" s="4"/>
      <c r="F3" s="4"/>
      <c r="G3" s="4"/>
      <c r="H3" s="4"/>
      <c r="I3" s="4"/>
      <c r="J3" s="4"/>
    </row>
    <row r="4" spans="1:10" x14ac:dyDescent="0.3">
      <c r="A4" s="4"/>
      <c r="B4" s="4"/>
      <c r="C4" s="4"/>
      <c r="D4" s="4"/>
      <c r="E4" s="4"/>
      <c r="F4" s="4"/>
      <c r="G4" s="4"/>
      <c r="H4" s="4"/>
      <c r="I4" s="4"/>
      <c r="J4" s="4"/>
    </row>
    <row r="5" spans="1:10" x14ac:dyDescent="0.3">
      <c r="A5" s="80" t="s">
        <v>326</v>
      </c>
      <c r="B5" s="80"/>
      <c r="C5" s="80"/>
      <c r="D5" s="80"/>
      <c r="E5" s="80"/>
      <c r="F5" s="80"/>
      <c r="G5" s="80"/>
      <c r="H5" s="80"/>
      <c r="I5" s="80"/>
      <c r="J5" s="80"/>
    </row>
    <row r="6" spans="1:10" x14ac:dyDescent="0.3">
      <c r="A6" s="81">
        <v>44196</v>
      </c>
      <c r="B6" s="80"/>
      <c r="C6" s="80"/>
      <c r="D6" s="80"/>
      <c r="E6" s="80"/>
      <c r="F6" s="80"/>
      <c r="G6" s="80"/>
      <c r="H6" s="80"/>
      <c r="I6" s="80"/>
      <c r="J6" s="80"/>
    </row>
    <row r="7" spans="1:10" x14ac:dyDescent="0.3">
      <c r="A7" s="80" t="s">
        <v>337</v>
      </c>
      <c r="B7" s="80"/>
      <c r="C7" s="80"/>
      <c r="D7" s="80"/>
      <c r="E7" s="80"/>
      <c r="F7" s="80"/>
      <c r="G7" s="80"/>
      <c r="H7" s="80"/>
      <c r="I7" s="80"/>
      <c r="J7" s="80"/>
    </row>
    <row r="8" spans="1:10" x14ac:dyDescent="0.3">
      <c r="A8" s="106" t="s">
        <v>0</v>
      </c>
      <c r="B8" s="106"/>
      <c r="C8" s="106"/>
      <c r="D8" s="106"/>
      <c r="E8" s="106"/>
      <c r="F8" s="106"/>
      <c r="G8" s="106"/>
      <c r="H8" s="106"/>
      <c r="I8" s="106"/>
      <c r="J8" s="106"/>
    </row>
    <row r="9" spans="1:10" x14ac:dyDescent="0.3">
      <c r="A9" s="75"/>
      <c r="B9" s="75"/>
      <c r="C9" s="75"/>
      <c r="D9" s="75"/>
      <c r="E9" s="75"/>
      <c r="F9" s="75"/>
      <c r="G9" s="75"/>
      <c r="H9" s="75"/>
      <c r="I9" s="75"/>
      <c r="J9" s="75"/>
    </row>
    <row r="10" spans="1:10" ht="69" x14ac:dyDescent="0.3">
      <c r="A10" s="7" t="s">
        <v>1</v>
      </c>
      <c r="B10" s="107" t="s">
        <v>2</v>
      </c>
      <c r="C10" s="108"/>
      <c r="D10" s="7" t="s">
        <v>3</v>
      </c>
      <c r="E10" s="7" t="s">
        <v>4</v>
      </c>
      <c r="F10" s="7" t="s">
        <v>5</v>
      </c>
      <c r="G10" s="7" t="s">
        <v>6</v>
      </c>
      <c r="H10" s="7" t="s">
        <v>332</v>
      </c>
      <c r="I10" s="7" t="s">
        <v>330</v>
      </c>
      <c r="J10" s="7" t="s">
        <v>331</v>
      </c>
    </row>
    <row r="11" spans="1:10" ht="69" x14ac:dyDescent="0.3">
      <c r="A11" s="6" t="s">
        <v>7</v>
      </c>
      <c r="B11" s="66" t="s">
        <v>45</v>
      </c>
      <c r="C11" s="67"/>
      <c r="D11" s="6" t="s">
        <v>46</v>
      </c>
      <c r="E11" s="6" t="s">
        <v>47</v>
      </c>
      <c r="F11" s="6"/>
      <c r="G11" s="6"/>
      <c r="H11" s="8">
        <v>65000</v>
      </c>
      <c r="I11" s="8">
        <v>65000</v>
      </c>
      <c r="J11" s="8">
        <v>17135</v>
      </c>
    </row>
    <row r="12" spans="1:10" x14ac:dyDescent="0.3">
      <c r="A12" s="72" t="s">
        <v>363</v>
      </c>
      <c r="B12" s="73"/>
      <c r="C12" s="73"/>
      <c r="D12" s="73"/>
      <c r="E12" s="73"/>
      <c r="F12" s="73"/>
      <c r="G12" s="74"/>
      <c r="H12" s="19">
        <f>SUM(H11:H11)</f>
        <v>65000</v>
      </c>
      <c r="I12" s="19">
        <f>SUM(I11:I11)</f>
        <v>65000</v>
      </c>
      <c r="J12" s="19">
        <f>SUM(J11:J11)</f>
        <v>17135</v>
      </c>
    </row>
    <row r="13" spans="1:10" x14ac:dyDescent="0.3">
      <c r="A13" s="82" t="s">
        <v>310</v>
      </c>
      <c r="B13" s="83"/>
      <c r="C13" s="83"/>
      <c r="D13" s="83"/>
      <c r="E13" s="83"/>
      <c r="F13" s="83"/>
      <c r="G13" s="84"/>
      <c r="H13" s="9">
        <f>H12</f>
        <v>65000</v>
      </c>
      <c r="I13" s="9">
        <f t="shared" ref="I13:J13" si="0">I12</f>
        <v>65000</v>
      </c>
      <c r="J13" s="9">
        <f t="shared" si="0"/>
        <v>17135</v>
      </c>
    </row>
    <row r="14" spans="1:10" ht="41.4" x14ac:dyDescent="0.3">
      <c r="A14" s="6" t="s">
        <v>72</v>
      </c>
      <c r="B14" s="66" t="s">
        <v>45</v>
      </c>
      <c r="C14" s="67"/>
      <c r="D14" s="6" t="s">
        <v>230</v>
      </c>
      <c r="E14" s="6" t="s">
        <v>231</v>
      </c>
      <c r="F14" s="6" t="s">
        <v>180</v>
      </c>
      <c r="G14" s="6" t="s">
        <v>181</v>
      </c>
      <c r="H14" s="8">
        <v>58000</v>
      </c>
      <c r="I14" s="8">
        <v>58000</v>
      </c>
      <c r="J14" s="8">
        <v>16757</v>
      </c>
    </row>
    <row r="15" spans="1:10" ht="41.4" x14ac:dyDescent="0.3">
      <c r="A15" s="6" t="s">
        <v>72</v>
      </c>
      <c r="B15" s="66" t="s">
        <v>45</v>
      </c>
      <c r="C15" s="67"/>
      <c r="D15" s="6" t="s">
        <v>230</v>
      </c>
      <c r="E15" s="6" t="s">
        <v>231</v>
      </c>
      <c r="F15" s="6" t="s">
        <v>288</v>
      </c>
      <c r="G15" s="6" t="s">
        <v>289</v>
      </c>
      <c r="H15" s="8">
        <v>2000</v>
      </c>
      <c r="I15" s="8">
        <v>2000</v>
      </c>
      <c r="J15" s="8">
        <v>378</v>
      </c>
    </row>
    <row r="16" spans="1:10" ht="41.4" x14ac:dyDescent="0.3">
      <c r="A16" s="6" t="s">
        <v>72</v>
      </c>
      <c r="B16" s="66" t="s">
        <v>45</v>
      </c>
      <c r="C16" s="67"/>
      <c r="D16" s="6" t="s">
        <v>230</v>
      </c>
      <c r="E16" s="6" t="s">
        <v>231</v>
      </c>
      <c r="F16" s="6" t="s">
        <v>84</v>
      </c>
      <c r="G16" s="6" t="s">
        <v>85</v>
      </c>
      <c r="H16" s="8">
        <v>1000</v>
      </c>
      <c r="I16" s="8">
        <v>1000</v>
      </c>
      <c r="J16" s="8">
        <v>0</v>
      </c>
    </row>
    <row r="17" spans="1:10" ht="41.4" x14ac:dyDescent="0.3">
      <c r="A17" s="6" t="s">
        <v>72</v>
      </c>
      <c r="B17" s="66" t="s">
        <v>45</v>
      </c>
      <c r="C17" s="67"/>
      <c r="D17" s="6" t="s">
        <v>230</v>
      </c>
      <c r="E17" s="6" t="s">
        <v>231</v>
      </c>
      <c r="F17" s="6" t="s">
        <v>86</v>
      </c>
      <c r="G17" s="6" t="s">
        <v>87</v>
      </c>
      <c r="H17" s="8">
        <v>1000</v>
      </c>
      <c r="I17" s="8">
        <v>1000</v>
      </c>
      <c r="J17" s="8">
        <v>0</v>
      </c>
    </row>
    <row r="18" spans="1:10" ht="41.4" x14ac:dyDescent="0.3">
      <c r="A18" s="6" t="s">
        <v>72</v>
      </c>
      <c r="B18" s="66" t="s">
        <v>45</v>
      </c>
      <c r="C18" s="67"/>
      <c r="D18" s="6" t="s">
        <v>230</v>
      </c>
      <c r="E18" s="6" t="s">
        <v>231</v>
      </c>
      <c r="F18" s="6" t="s">
        <v>92</v>
      </c>
      <c r="G18" s="6" t="s">
        <v>93</v>
      </c>
      <c r="H18" s="8">
        <v>0</v>
      </c>
      <c r="I18" s="8">
        <v>0</v>
      </c>
      <c r="J18" s="8">
        <v>0</v>
      </c>
    </row>
    <row r="19" spans="1:10" ht="41.4" x14ac:dyDescent="0.3">
      <c r="A19" s="6" t="s">
        <v>72</v>
      </c>
      <c r="B19" s="66" t="s">
        <v>45</v>
      </c>
      <c r="C19" s="67"/>
      <c r="D19" s="6" t="s">
        <v>230</v>
      </c>
      <c r="E19" s="6" t="s">
        <v>231</v>
      </c>
      <c r="F19" s="6" t="s">
        <v>102</v>
      </c>
      <c r="G19" s="6" t="s">
        <v>103</v>
      </c>
      <c r="H19" s="8">
        <v>0</v>
      </c>
      <c r="I19" s="8">
        <v>0</v>
      </c>
      <c r="J19" s="8">
        <v>0</v>
      </c>
    </row>
    <row r="20" spans="1:10" ht="41.4" x14ac:dyDescent="0.3">
      <c r="A20" s="6" t="s">
        <v>72</v>
      </c>
      <c r="B20" s="66" t="s">
        <v>45</v>
      </c>
      <c r="C20" s="67"/>
      <c r="D20" s="6" t="s">
        <v>230</v>
      </c>
      <c r="E20" s="6" t="s">
        <v>231</v>
      </c>
      <c r="F20" s="6" t="s">
        <v>106</v>
      </c>
      <c r="G20" s="6" t="s">
        <v>107</v>
      </c>
      <c r="H20" s="8">
        <v>3000</v>
      </c>
      <c r="I20" s="8">
        <v>3000</v>
      </c>
      <c r="J20" s="8">
        <v>0</v>
      </c>
    </row>
    <row r="21" spans="1:10" ht="41.4" x14ac:dyDescent="0.3">
      <c r="A21" s="6" t="s">
        <v>72</v>
      </c>
      <c r="B21" s="66" t="s">
        <v>45</v>
      </c>
      <c r="C21" s="67"/>
      <c r="D21" s="6" t="s">
        <v>230</v>
      </c>
      <c r="E21" s="6" t="s">
        <v>231</v>
      </c>
      <c r="F21" s="6" t="s">
        <v>114</v>
      </c>
      <c r="G21" s="6" t="s">
        <v>115</v>
      </c>
      <c r="H21" s="8">
        <v>0</v>
      </c>
      <c r="I21" s="8">
        <v>0</v>
      </c>
      <c r="J21" s="8">
        <v>0</v>
      </c>
    </row>
    <row r="22" spans="1:10" ht="41.4" x14ac:dyDescent="0.3">
      <c r="A22" s="6" t="s">
        <v>72</v>
      </c>
      <c r="B22" s="66" t="s">
        <v>45</v>
      </c>
      <c r="C22" s="67"/>
      <c r="D22" s="6" t="s">
        <v>230</v>
      </c>
      <c r="E22" s="6" t="s">
        <v>231</v>
      </c>
      <c r="F22" s="6" t="s">
        <v>122</v>
      </c>
      <c r="G22" s="6" t="s">
        <v>123</v>
      </c>
      <c r="H22" s="8">
        <v>0</v>
      </c>
      <c r="I22" s="8">
        <v>0</v>
      </c>
      <c r="J22" s="8">
        <v>0</v>
      </c>
    </row>
    <row r="23" spans="1:10" x14ac:dyDescent="0.3">
      <c r="A23" s="72" t="s">
        <v>363</v>
      </c>
      <c r="B23" s="73"/>
      <c r="C23" s="73"/>
      <c r="D23" s="73"/>
      <c r="E23" s="73"/>
      <c r="F23" s="73"/>
      <c r="G23" s="74"/>
      <c r="H23" s="19">
        <f>SUM(H14:H22)</f>
        <v>65000</v>
      </c>
      <c r="I23" s="19">
        <f>SUM(I14:I22)</f>
        <v>65000</v>
      </c>
      <c r="J23" s="19">
        <f>SUM(J14:J22)</f>
        <v>17135</v>
      </c>
    </row>
    <row r="24" spans="1:10" x14ac:dyDescent="0.3">
      <c r="A24" s="82" t="s">
        <v>315</v>
      </c>
      <c r="B24" s="83"/>
      <c r="C24" s="83"/>
      <c r="D24" s="83"/>
      <c r="E24" s="83"/>
      <c r="F24" s="83"/>
      <c r="G24" s="84"/>
      <c r="H24" s="9">
        <f>H23</f>
        <v>65000</v>
      </c>
      <c r="I24" s="9">
        <f t="shared" ref="I24:J24" si="1">I23</f>
        <v>65000</v>
      </c>
      <c r="J24" s="9">
        <f t="shared" si="1"/>
        <v>17135</v>
      </c>
    </row>
    <row r="25" spans="1:10" x14ac:dyDescent="0.3">
      <c r="A25" s="102" t="s">
        <v>327</v>
      </c>
      <c r="B25" s="102"/>
      <c r="C25" s="102"/>
      <c r="D25" s="102"/>
      <c r="E25" s="102"/>
      <c r="F25" s="102"/>
      <c r="G25" s="102"/>
      <c r="H25" s="20">
        <f>H13-H24</f>
        <v>0</v>
      </c>
      <c r="I25" s="20">
        <f>I13-I24</f>
        <v>0</v>
      </c>
      <c r="J25" s="20">
        <f>J13-J24</f>
        <v>0</v>
      </c>
    </row>
    <row r="26" spans="1:10" x14ac:dyDescent="0.3">
      <c r="A26" s="72" t="s">
        <v>363</v>
      </c>
      <c r="B26" s="73"/>
      <c r="C26" s="73"/>
      <c r="D26" s="73"/>
      <c r="E26" s="73"/>
      <c r="F26" s="73"/>
      <c r="G26" s="74"/>
      <c r="H26" s="29">
        <f>H12-H23</f>
        <v>0</v>
      </c>
      <c r="I26" s="29">
        <f>I12-I23</f>
        <v>0</v>
      </c>
      <c r="J26" s="29">
        <f>J12-J23</f>
        <v>0</v>
      </c>
    </row>
    <row r="27" spans="1:10" x14ac:dyDescent="0.3">
      <c r="A27" s="32"/>
      <c r="B27" s="32"/>
      <c r="C27" s="32"/>
      <c r="D27" s="32"/>
      <c r="E27" s="32"/>
      <c r="F27" s="32"/>
      <c r="G27" s="32"/>
      <c r="H27" s="33"/>
      <c r="I27" s="33"/>
      <c r="J27" s="33"/>
    </row>
    <row r="28" spans="1:10" x14ac:dyDescent="0.3">
      <c r="A28" s="32"/>
      <c r="B28" s="32"/>
      <c r="C28" s="32"/>
      <c r="D28" s="32"/>
      <c r="E28" s="32"/>
      <c r="F28" s="32"/>
      <c r="G28" s="32"/>
      <c r="H28" s="33"/>
      <c r="I28" s="33"/>
      <c r="J28" s="33"/>
    </row>
    <row r="29" spans="1:10" x14ac:dyDescent="0.3">
      <c r="A29" s="32"/>
      <c r="B29" s="32"/>
      <c r="C29" s="32"/>
      <c r="D29" s="32"/>
      <c r="E29" s="32"/>
      <c r="F29" s="32"/>
      <c r="G29" s="32"/>
      <c r="H29" s="33"/>
      <c r="I29" s="33"/>
      <c r="J29" s="33"/>
    </row>
    <row r="30" spans="1:10" x14ac:dyDescent="0.3">
      <c r="A30" s="4"/>
      <c r="B30" s="4"/>
      <c r="C30" s="4"/>
      <c r="D30" s="4"/>
      <c r="E30" s="4"/>
      <c r="F30" s="4"/>
      <c r="G30" s="4"/>
      <c r="H30" s="4"/>
      <c r="I30" s="4"/>
      <c r="J30" s="4"/>
    </row>
    <row r="31" spans="1:10" x14ac:dyDescent="0.3">
      <c r="A31" s="80" t="s">
        <v>328</v>
      </c>
      <c r="B31" s="80"/>
      <c r="C31" s="80"/>
      <c r="D31" s="80"/>
      <c r="E31" s="31"/>
      <c r="F31" s="4"/>
      <c r="G31" s="4"/>
      <c r="H31" s="4"/>
      <c r="I31" s="4"/>
      <c r="J31" s="4"/>
    </row>
    <row r="32" spans="1:10" x14ac:dyDescent="0.3">
      <c r="A32" s="80" t="s">
        <v>391</v>
      </c>
      <c r="B32" s="80"/>
      <c r="C32" s="80"/>
      <c r="D32" s="80"/>
      <c r="E32" s="31"/>
      <c r="F32" s="4"/>
      <c r="G32" s="4"/>
      <c r="H32" s="4"/>
      <c r="I32" s="4"/>
      <c r="J32" s="4"/>
    </row>
    <row r="33" spans="1:10" x14ac:dyDescent="0.3">
      <c r="A33" s="4"/>
      <c r="B33" s="4"/>
      <c r="C33" s="4"/>
      <c r="D33" s="4"/>
      <c r="E33" s="4"/>
      <c r="F33" s="4"/>
      <c r="G33" s="80" t="s">
        <v>329</v>
      </c>
      <c r="H33" s="80"/>
      <c r="I33" s="80"/>
      <c r="J33" s="80"/>
    </row>
    <row r="34" spans="1:10" x14ac:dyDescent="0.3">
      <c r="A34" s="4"/>
      <c r="B34" s="4"/>
      <c r="C34" s="4"/>
      <c r="D34" s="4"/>
      <c r="E34" s="4"/>
      <c r="F34" s="4"/>
      <c r="G34" s="80" t="s">
        <v>371</v>
      </c>
      <c r="H34" s="80"/>
      <c r="I34" s="80"/>
      <c r="J34" s="80"/>
    </row>
    <row r="35" spans="1:10" x14ac:dyDescent="0.3">
      <c r="A35" s="4"/>
      <c r="B35" s="4"/>
      <c r="C35" s="4"/>
      <c r="D35" s="4"/>
      <c r="E35" s="4"/>
      <c r="F35" s="4"/>
      <c r="G35" s="80" t="s">
        <v>379</v>
      </c>
      <c r="H35" s="80"/>
      <c r="I35" s="80"/>
      <c r="J35" s="80"/>
    </row>
  </sheetData>
  <mergeCells count="30">
    <mergeCell ref="G35:J35"/>
    <mergeCell ref="B20:C20"/>
    <mergeCell ref="B21:C21"/>
    <mergeCell ref="B22:C22"/>
    <mergeCell ref="A24:G24"/>
    <mergeCell ref="A25:G25"/>
    <mergeCell ref="A31:D31"/>
    <mergeCell ref="A32:D32"/>
    <mergeCell ref="G33:J33"/>
    <mergeCell ref="G34:J34"/>
    <mergeCell ref="B19:C19"/>
    <mergeCell ref="A7:J7"/>
    <mergeCell ref="A12:G12"/>
    <mergeCell ref="A23:G23"/>
    <mergeCell ref="A26:G26"/>
    <mergeCell ref="A8:J8"/>
    <mergeCell ref="A9:J9"/>
    <mergeCell ref="B10:C10"/>
    <mergeCell ref="B11:C11"/>
    <mergeCell ref="A13:G13"/>
    <mergeCell ref="B14:C14"/>
    <mergeCell ref="B15:C15"/>
    <mergeCell ref="B16:C16"/>
    <mergeCell ref="B17:C17"/>
    <mergeCell ref="B18:C18"/>
    <mergeCell ref="A1:F1"/>
    <mergeCell ref="G1:J1"/>
    <mergeCell ref="G2:J2"/>
    <mergeCell ref="A5:J5"/>
    <mergeCell ref="A6:J6"/>
  </mergeCells>
  <pageMargins left="0.43307086614173229" right="0.43307086614173229" top="0.74803149606299213" bottom="0.74803149606299213" header="0.31496062992125984" footer="0.31496062992125984"/>
  <pageSetup orientation="landscape" verticalDpi="597" r:id="rId1"/>
  <headerFooter>
    <oddFooter>&amp;LF-PS-30,ED.I,REV.0&amp;C&amp;P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opLeftCell="A88" workbookViewId="0">
      <selection activeCell="H92" sqref="H92"/>
    </sheetView>
  </sheetViews>
  <sheetFormatPr defaultRowHeight="14.4" x14ac:dyDescent="0.3"/>
  <cols>
    <col min="1" max="1" width="9.6640625" customWidth="1"/>
    <col min="3" max="3" width="6.33203125" customWidth="1"/>
    <col min="4" max="4" width="12" customWidth="1"/>
    <col min="5" max="5" width="21.88671875" customWidth="1"/>
    <col min="6" max="6" width="11.33203125" customWidth="1"/>
    <col min="7" max="7" width="21.88671875" customWidth="1"/>
    <col min="8" max="10" width="13" bestFit="1" customWidth="1"/>
  </cols>
  <sheetData>
    <row r="1" spans="1:10" x14ac:dyDescent="0.3">
      <c r="A1" s="78" t="s">
        <v>262</v>
      </c>
      <c r="B1" s="78"/>
      <c r="C1" s="78"/>
      <c r="D1" s="78"/>
      <c r="E1" s="78"/>
      <c r="F1" s="78"/>
      <c r="G1" s="79" t="s">
        <v>340</v>
      </c>
      <c r="H1" s="79"/>
      <c r="I1" s="79"/>
      <c r="J1" s="79"/>
    </row>
    <row r="2" spans="1:10" x14ac:dyDescent="0.3">
      <c r="A2" s="4"/>
      <c r="B2" s="4"/>
      <c r="C2" s="5" t="s">
        <v>0</v>
      </c>
      <c r="D2" s="5"/>
      <c r="E2" s="5"/>
      <c r="F2" s="5"/>
      <c r="G2" s="79" t="s">
        <v>390</v>
      </c>
      <c r="H2" s="79"/>
      <c r="I2" s="79"/>
      <c r="J2" s="79"/>
    </row>
    <row r="3" spans="1:10" x14ac:dyDescent="0.3">
      <c r="A3" s="4"/>
      <c r="B3" s="4"/>
      <c r="C3" s="5"/>
      <c r="D3" s="5"/>
      <c r="E3" s="5"/>
      <c r="F3" s="5"/>
      <c r="G3" s="36"/>
      <c r="H3" s="36"/>
      <c r="I3" s="36"/>
      <c r="J3" s="36"/>
    </row>
    <row r="4" spans="1:10" x14ac:dyDescent="0.3">
      <c r="A4" s="4"/>
      <c r="B4" s="4"/>
      <c r="C4" s="5"/>
      <c r="D4" s="5"/>
      <c r="E4" s="5"/>
      <c r="F4" s="5"/>
      <c r="G4" s="3"/>
      <c r="H4" s="3"/>
      <c r="I4" s="3"/>
      <c r="J4" s="3"/>
    </row>
    <row r="5" spans="1:10" x14ac:dyDescent="0.3">
      <c r="A5" s="80" t="s">
        <v>326</v>
      </c>
      <c r="B5" s="80"/>
      <c r="C5" s="80"/>
      <c r="D5" s="80"/>
      <c r="E5" s="80"/>
      <c r="F5" s="80"/>
      <c r="G5" s="80"/>
      <c r="H5" s="80"/>
      <c r="I5" s="80"/>
      <c r="J5" s="80"/>
    </row>
    <row r="6" spans="1:10" x14ac:dyDescent="0.3">
      <c r="A6" s="81">
        <v>44196</v>
      </c>
      <c r="B6" s="80"/>
      <c r="C6" s="80"/>
      <c r="D6" s="80"/>
      <c r="E6" s="80"/>
      <c r="F6" s="80"/>
      <c r="G6" s="80"/>
      <c r="H6" s="80"/>
      <c r="I6" s="80"/>
      <c r="J6" s="80"/>
    </row>
    <row r="7" spans="1:10" x14ac:dyDescent="0.3">
      <c r="A7" s="80" t="s">
        <v>388</v>
      </c>
      <c r="B7" s="80"/>
      <c r="C7" s="80"/>
      <c r="D7" s="80"/>
      <c r="E7" s="80"/>
      <c r="F7" s="80"/>
      <c r="G7" s="80"/>
      <c r="H7" s="80"/>
      <c r="I7" s="80"/>
      <c r="J7" s="80"/>
    </row>
    <row r="8" spans="1:10" x14ac:dyDescent="0.3">
      <c r="A8" s="37"/>
      <c r="B8" s="37"/>
      <c r="C8" s="37"/>
      <c r="D8" s="37"/>
      <c r="E8" s="37"/>
      <c r="F8" s="37"/>
      <c r="G8" s="37"/>
      <c r="H8" s="37"/>
      <c r="I8" s="37"/>
      <c r="J8" s="37"/>
    </row>
    <row r="9" spans="1:10" x14ac:dyDescent="0.3">
      <c r="A9" s="106" t="s">
        <v>0</v>
      </c>
      <c r="B9" s="106"/>
      <c r="C9" s="106"/>
      <c r="D9" s="106"/>
      <c r="E9" s="106"/>
      <c r="F9" s="106"/>
      <c r="G9" s="106"/>
      <c r="H9" s="106"/>
      <c r="I9" s="106"/>
      <c r="J9" s="106"/>
    </row>
    <row r="10" spans="1:10" ht="69" x14ac:dyDescent="0.3">
      <c r="A10" s="7" t="s">
        <v>1</v>
      </c>
      <c r="B10" s="107" t="s">
        <v>2</v>
      </c>
      <c r="C10" s="108"/>
      <c r="D10" s="7" t="s">
        <v>3</v>
      </c>
      <c r="E10" s="7" t="s">
        <v>4</v>
      </c>
      <c r="F10" s="7" t="s">
        <v>5</v>
      </c>
      <c r="G10" s="7" t="s">
        <v>6</v>
      </c>
      <c r="H10" s="7" t="s">
        <v>366</v>
      </c>
      <c r="I10" s="7" t="s">
        <v>365</v>
      </c>
      <c r="J10" s="7" t="s">
        <v>364</v>
      </c>
    </row>
    <row r="11" spans="1:10" ht="45" customHeight="1" x14ac:dyDescent="0.3">
      <c r="A11" s="6" t="s">
        <v>7</v>
      </c>
      <c r="B11" s="66" t="s">
        <v>48</v>
      </c>
      <c r="C11" s="67"/>
      <c r="D11" s="43">
        <v>300530</v>
      </c>
      <c r="E11" s="43" t="s">
        <v>24</v>
      </c>
      <c r="F11" s="42"/>
      <c r="G11" s="42"/>
      <c r="H11" s="45">
        <v>115000</v>
      </c>
      <c r="I11" s="44">
        <v>115000</v>
      </c>
      <c r="J11" s="45">
        <v>91118</v>
      </c>
    </row>
    <row r="12" spans="1:10" ht="27.6" x14ac:dyDescent="0.3">
      <c r="A12" s="6" t="s">
        <v>7</v>
      </c>
      <c r="B12" s="66" t="s">
        <v>48</v>
      </c>
      <c r="C12" s="67"/>
      <c r="D12" s="6" t="s">
        <v>49</v>
      </c>
      <c r="E12" s="6" t="s">
        <v>50</v>
      </c>
      <c r="F12" s="6"/>
      <c r="G12" s="6"/>
      <c r="H12" s="8">
        <v>2865000</v>
      </c>
      <c r="I12" s="8">
        <v>2565000</v>
      </c>
      <c r="J12" s="8">
        <v>1470399</v>
      </c>
    </row>
    <row r="13" spans="1:10" ht="55.2" x14ac:dyDescent="0.3">
      <c r="A13" s="6" t="s">
        <v>7</v>
      </c>
      <c r="B13" s="66" t="s">
        <v>48</v>
      </c>
      <c r="C13" s="67"/>
      <c r="D13" s="6" t="s">
        <v>51</v>
      </c>
      <c r="E13" s="6" t="s">
        <v>52</v>
      </c>
      <c r="F13" s="6"/>
      <c r="G13" s="6"/>
      <c r="H13" s="8">
        <v>161128000</v>
      </c>
      <c r="I13" s="8">
        <v>160148000</v>
      </c>
      <c r="J13" s="8">
        <v>148178674</v>
      </c>
    </row>
    <row r="14" spans="1:10" ht="69" x14ac:dyDescent="0.3">
      <c r="A14" s="6" t="s">
        <v>7</v>
      </c>
      <c r="B14" s="66" t="s">
        <v>48</v>
      </c>
      <c r="C14" s="67"/>
      <c r="D14" s="6" t="s">
        <v>53</v>
      </c>
      <c r="E14" s="6" t="s">
        <v>54</v>
      </c>
      <c r="F14" s="6"/>
      <c r="G14" s="6"/>
      <c r="H14" s="8">
        <v>21300000</v>
      </c>
      <c r="I14" s="8">
        <v>44646000</v>
      </c>
      <c r="J14" s="8">
        <v>40489046</v>
      </c>
    </row>
    <row r="15" spans="1:10" ht="82.8" x14ac:dyDescent="0.3">
      <c r="A15" s="6" t="s">
        <v>7</v>
      </c>
      <c r="B15" s="66" t="s">
        <v>48</v>
      </c>
      <c r="C15" s="67"/>
      <c r="D15" s="6" t="s">
        <v>55</v>
      </c>
      <c r="E15" s="6" t="s">
        <v>56</v>
      </c>
      <c r="F15" s="6"/>
      <c r="G15" s="6"/>
      <c r="H15" s="8">
        <v>20000000</v>
      </c>
      <c r="I15" s="8">
        <v>0</v>
      </c>
      <c r="J15" s="8">
        <v>0</v>
      </c>
    </row>
    <row r="16" spans="1:10" ht="41.4" x14ac:dyDescent="0.3">
      <c r="A16" s="6" t="s">
        <v>7</v>
      </c>
      <c r="B16" s="66" t="s">
        <v>48</v>
      </c>
      <c r="C16" s="67"/>
      <c r="D16" s="6" t="s">
        <v>57</v>
      </c>
      <c r="E16" s="6" t="s">
        <v>58</v>
      </c>
      <c r="F16" s="6"/>
      <c r="G16" s="6"/>
      <c r="H16" s="8">
        <v>6025000</v>
      </c>
      <c r="I16" s="8">
        <v>6025000</v>
      </c>
      <c r="J16" s="8">
        <v>5579000</v>
      </c>
    </row>
    <row r="17" spans="1:10" ht="27.6" x14ac:dyDescent="0.3">
      <c r="A17" s="6" t="s">
        <v>7</v>
      </c>
      <c r="B17" s="66" t="s">
        <v>48</v>
      </c>
      <c r="C17" s="67"/>
      <c r="D17" s="6">
        <v>335000</v>
      </c>
      <c r="E17" s="6" t="s">
        <v>382</v>
      </c>
      <c r="F17" s="6"/>
      <c r="G17" s="6"/>
      <c r="H17" s="8">
        <v>1200000</v>
      </c>
      <c r="I17" s="8">
        <v>1500000</v>
      </c>
      <c r="J17" s="8">
        <v>1455295</v>
      </c>
    </row>
    <row r="18" spans="1:10" ht="30.75" customHeight="1" x14ac:dyDescent="0.3">
      <c r="A18" s="6" t="s">
        <v>7</v>
      </c>
      <c r="B18" s="66" t="s">
        <v>48</v>
      </c>
      <c r="C18" s="67"/>
      <c r="D18" s="6" t="s">
        <v>59</v>
      </c>
      <c r="E18" s="6" t="s">
        <v>60</v>
      </c>
      <c r="F18" s="6"/>
      <c r="G18" s="6"/>
      <c r="H18" s="8">
        <v>0</v>
      </c>
      <c r="I18" s="8">
        <v>883000</v>
      </c>
      <c r="J18" s="8">
        <v>882038</v>
      </c>
    </row>
    <row r="19" spans="1:10" ht="69" x14ac:dyDescent="0.3">
      <c r="A19" s="6" t="s">
        <v>7</v>
      </c>
      <c r="B19" s="66" t="s">
        <v>48</v>
      </c>
      <c r="C19" s="67"/>
      <c r="D19" s="6" t="s">
        <v>28</v>
      </c>
      <c r="E19" s="6" t="s">
        <v>29</v>
      </c>
      <c r="F19" s="6"/>
      <c r="G19" s="6"/>
      <c r="H19" s="8">
        <v>0</v>
      </c>
      <c r="I19" s="8">
        <v>-80000</v>
      </c>
      <c r="J19" s="8">
        <v>-80000</v>
      </c>
    </row>
    <row r="20" spans="1:10" ht="27.6" x14ac:dyDescent="0.3">
      <c r="A20" s="6" t="s">
        <v>7</v>
      </c>
      <c r="B20" s="66" t="s">
        <v>48</v>
      </c>
      <c r="C20" s="67"/>
      <c r="D20" s="6">
        <v>428200</v>
      </c>
      <c r="E20" s="6" t="s">
        <v>392</v>
      </c>
      <c r="F20" s="6"/>
      <c r="G20" s="6"/>
      <c r="H20" s="8"/>
      <c r="I20" s="8">
        <v>982500</v>
      </c>
      <c r="J20" s="8">
        <v>982500</v>
      </c>
    </row>
    <row r="21" spans="1:10" ht="55.2" x14ac:dyDescent="0.3">
      <c r="A21" s="6" t="s">
        <v>7</v>
      </c>
      <c r="B21" s="66" t="s">
        <v>48</v>
      </c>
      <c r="C21" s="67"/>
      <c r="D21" s="6">
        <v>431000</v>
      </c>
      <c r="E21" s="6" t="s">
        <v>393</v>
      </c>
      <c r="F21" s="6"/>
      <c r="G21" s="6"/>
      <c r="H21" s="8">
        <v>2200000</v>
      </c>
      <c r="I21" s="8">
        <v>3860000</v>
      </c>
      <c r="J21" s="8">
        <v>3855860</v>
      </c>
    </row>
    <row r="22" spans="1:10" ht="82.8" x14ac:dyDescent="0.3">
      <c r="A22" s="6" t="s">
        <v>7</v>
      </c>
      <c r="B22" s="66" t="s">
        <v>48</v>
      </c>
      <c r="C22" s="67"/>
      <c r="D22" s="10" t="s">
        <v>63</v>
      </c>
      <c r="E22" s="10" t="s">
        <v>64</v>
      </c>
      <c r="F22" s="10"/>
      <c r="G22" s="10"/>
      <c r="H22" s="8">
        <v>107000000</v>
      </c>
      <c r="I22" s="8">
        <v>110690000</v>
      </c>
      <c r="J22" s="8">
        <v>110797893</v>
      </c>
    </row>
    <row r="23" spans="1:10" s="1" customFormat="1" ht="27.6" customHeight="1" x14ac:dyDescent="0.3">
      <c r="A23" s="6" t="s">
        <v>7</v>
      </c>
      <c r="B23" s="66" t="s">
        <v>48</v>
      </c>
      <c r="C23" s="109"/>
      <c r="D23" s="49">
        <v>434000</v>
      </c>
      <c r="E23" s="49" t="s">
        <v>392</v>
      </c>
      <c r="F23" s="49"/>
      <c r="G23" s="49"/>
      <c r="H23" s="41"/>
      <c r="I23" s="8">
        <v>6290000</v>
      </c>
      <c r="J23" s="8">
        <v>6290000</v>
      </c>
    </row>
    <row r="24" spans="1:10" x14ac:dyDescent="0.3">
      <c r="A24" s="72" t="s">
        <v>363</v>
      </c>
      <c r="B24" s="73"/>
      <c r="C24" s="73"/>
      <c r="D24" s="99"/>
      <c r="E24" s="99"/>
      <c r="F24" s="99"/>
      <c r="G24" s="100"/>
      <c r="H24" s="19">
        <f>SUM(H11:H22)</f>
        <v>321833000</v>
      </c>
      <c r="I24" s="19">
        <f>SUM(I11:I23)</f>
        <v>337624500</v>
      </c>
      <c r="J24" s="19">
        <f>SUM(J11:J23)</f>
        <v>319991823</v>
      </c>
    </row>
    <row r="25" spans="1:10" ht="27.6" x14ac:dyDescent="0.3">
      <c r="A25" s="6" t="s">
        <v>7</v>
      </c>
      <c r="B25" s="66" t="s">
        <v>48</v>
      </c>
      <c r="C25" s="67"/>
      <c r="D25" s="6" t="s">
        <v>30</v>
      </c>
      <c r="E25" s="6" t="s">
        <v>31</v>
      </c>
      <c r="F25" s="6"/>
      <c r="G25" s="6"/>
      <c r="H25" s="8">
        <v>0</v>
      </c>
      <c r="I25" s="8">
        <v>80000</v>
      </c>
      <c r="J25" s="8">
        <v>80000</v>
      </c>
    </row>
    <row r="26" spans="1:10" ht="69" x14ac:dyDescent="0.3">
      <c r="A26" s="6" t="s">
        <v>7</v>
      </c>
      <c r="B26" s="66" t="s">
        <v>48</v>
      </c>
      <c r="C26" s="67"/>
      <c r="D26" s="6">
        <v>423900</v>
      </c>
      <c r="E26" s="6" t="s">
        <v>324</v>
      </c>
      <c r="F26" s="6"/>
      <c r="G26" s="6"/>
      <c r="H26" s="8">
        <v>0</v>
      </c>
      <c r="I26" s="8">
        <v>0</v>
      </c>
      <c r="J26" s="8">
        <v>0</v>
      </c>
    </row>
    <row r="27" spans="1:10" ht="151.80000000000001" x14ac:dyDescent="0.3">
      <c r="A27" s="6" t="s">
        <v>7</v>
      </c>
      <c r="B27" s="66" t="s">
        <v>48</v>
      </c>
      <c r="C27" s="67"/>
      <c r="D27" s="6" t="s">
        <v>283</v>
      </c>
      <c r="E27" s="6" t="s">
        <v>284</v>
      </c>
      <c r="F27" s="6"/>
      <c r="G27" s="6"/>
      <c r="H27" s="8">
        <v>575000</v>
      </c>
      <c r="I27" s="8">
        <v>575000</v>
      </c>
      <c r="J27" s="8">
        <v>212792</v>
      </c>
    </row>
    <row r="28" spans="1:10" ht="55.2" x14ac:dyDescent="0.3">
      <c r="A28" s="6" t="s">
        <v>7</v>
      </c>
      <c r="B28" s="66" t="s">
        <v>48</v>
      </c>
      <c r="C28" s="67"/>
      <c r="D28" s="6" t="s">
        <v>61</v>
      </c>
      <c r="E28" s="6" t="s">
        <v>62</v>
      </c>
      <c r="F28" s="6"/>
      <c r="G28" s="6"/>
      <c r="H28" s="8">
        <v>18925000</v>
      </c>
      <c r="I28" s="8">
        <v>23232000</v>
      </c>
      <c r="J28" s="8">
        <v>21918005</v>
      </c>
    </row>
    <row r="29" spans="1:10" ht="82.8" x14ac:dyDescent="0.3">
      <c r="A29" s="6" t="s">
        <v>7</v>
      </c>
      <c r="B29" s="66" t="s">
        <v>48</v>
      </c>
      <c r="C29" s="67"/>
      <c r="D29" s="6" t="s">
        <v>274</v>
      </c>
      <c r="E29" s="6" t="s">
        <v>275</v>
      </c>
      <c r="F29" s="6"/>
      <c r="G29" s="6"/>
      <c r="H29" s="8">
        <v>0</v>
      </c>
      <c r="I29" s="8">
        <v>0</v>
      </c>
      <c r="J29" s="8">
        <v>0</v>
      </c>
    </row>
    <row r="30" spans="1:10" ht="41.4" x14ac:dyDescent="0.3">
      <c r="A30" s="6" t="s">
        <v>7</v>
      </c>
      <c r="B30" s="66" t="s">
        <v>48</v>
      </c>
      <c r="C30" s="67"/>
      <c r="D30" s="6">
        <v>480101</v>
      </c>
      <c r="E30" s="6" t="s">
        <v>277</v>
      </c>
      <c r="F30" s="6"/>
      <c r="G30" s="6"/>
      <c r="H30" s="8">
        <v>0</v>
      </c>
      <c r="I30" s="8">
        <v>0</v>
      </c>
      <c r="J30" s="8">
        <v>0</v>
      </c>
    </row>
    <row r="31" spans="1:10" ht="41.4" x14ac:dyDescent="0.3">
      <c r="A31" s="6" t="s">
        <v>7</v>
      </c>
      <c r="B31" s="66" t="s">
        <v>48</v>
      </c>
      <c r="C31" s="67"/>
      <c r="D31" s="6">
        <v>480102</v>
      </c>
      <c r="E31" s="6" t="s">
        <v>40</v>
      </c>
      <c r="F31" s="6"/>
      <c r="G31" s="6"/>
      <c r="H31" s="8"/>
      <c r="I31" s="8">
        <v>0</v>
      </c>
      <c r="J31" s="8">
        <v>64532</v>
      </c>
    </row>
    <row r="32" spans="1:10" ht="41.4" x14ac:dyDescent="0.3">
      <c r="A32" s="6" t="s">
        <v>7</v>
      </c>
      <c r="B32" s="66" t="s">
        <v>48</v>
      </c>
      <c r="C32" s="67"/>
      <c r="D32" s="6">
        <v>480201</v>
      </c>
      <c r="E32" s="6" t="s">
        <v>277</v>
      </c>
      <c r="F32" s="6"/>
      <c r="G32" s="6"/>
      <c r="H32" s="8">
        <v>3584000</v>
      </c>
      <c r="I32" s="8">
        <v>3584000</v>
      </c>
      <c r="J32" s="8">
        <v>1163882</v>
      </c>
    </row>
    <row r="33" spans="1:10" ht="28.5" customHeight="1" x14ac:dyDescent="0.3">
      <c r="A33" s="6" t="s">
        <v>7</v>
      </c>
      <c r="B33" s="66" t="s">
        <v>48</v>
      </c>
      <c r="C33" s="67"/>
      <c r="D33" s="6" t="s">
        <v>281</v>
      </c>
      <c r="E33" s="6" t="s">
        <v>44</v>
      </c>
      <c r="F33" s="6"/>
      <c r="G33" s="6"/>
      <c r="H33" s="8">
        <v>820000</v>
      </c>
      <c r="I33" s="8">
        <v>820000</v>
      </c>
      <c r="J33" s="8">
        <v>614071</v>
      </c>
    </row>
    <row r="34" spans="1:10" x14ac:dyDescent="0.3">
      <c r="A34" s="72" t="s">
        <v>342</v>
      </c>
      <c r="B34" s="73"/>
      <c r="C34" s="73"/>
      <c r="D34" s="73"/>
      <c r="E34" s="73"/>
      <c r="F34" s="73"/>
      <c r="G34" s="74"/>
      <c r="H34" s="19">
        <f>SUM(H25:H33)</f>
        <v>23904000</v>
      </c>
      <c r="I34" s="19">
        <f>SUM(I25:I33)</f>
        <v>28291000</v>
      </c>
      <c r="J34" s="19">
        <f t="shared" ref="J34" si="0">SUM(J25:J33)</f>
        <v>24053282</v>
      </c>
    </row>
    <row r="35" spans="1:10" x14ac:dyDescent="0.3">
      <c r="A35" s="82" t="s">
        <v>311</v>
      </c>
      <c r="B35" s="83"/>
      <c r="C35" s="83"/>
      <c r="D35" s="83"/>
      <c r="E35" s="83"/>
      <c r="F35" s="83"/>
      <c r="G35" s="84"/>
      <c r="H35" s="9">
        <f>H24+H34</f>
        <v>345737000</v>
      </c>
      <c r="I35" s="9">
        <f t="shared" ref="I35:J35" si="1">I24+I34</f>
        <v>365915500</v>
      </c>
      <c r="J35" s="9">
        <f t="shared" si="1"/>
        <v>344045105</v>
      </c>
    </row>
    <row r="36" spans="1:10" x14ac:dyDescent="0.3">
      <c r="A36" s="6" t="s">
        <v>72</v>
      </c>
      <c r="B36" s="66" t="s">
        <v>48</v>
      </c>
      <c r="C36" s="67"/>
      <c r="D36" s="6" t="s">
        <v>190</v>
      </c>
      <c r="E36" s="6" t="s">
        <v>191</v>
      </c>
      <c r="F36" s="6" t="s">
        <v>75</v>
      </c>
      <c r="G36" s="6" t="s">
        <v>76</v>
      </c>
      <c r="H36" s="8">
        <v>141100000</v>
      </c>
      <c r="I36" s="8">
        <v>143281000</v>
      </c>
      <c r="J36" s="8">
        <v>143200458</v>
      </c>
    </row>
    <row r="37" spans="1:10" ht="27.6" x14ac:dyDescent="0.3">
      <c r="A37" s="6" t="s">
        <v>72</v>
      </c>
      <c r="B37" s="66" t="s">
        <v>48</v>
      </c>
      <c r="C37" s="67"/>
      <c r="D37" s="6" t="s">
        <v>190</v>
      </c>
      <c r="E37" s="6" t="s">
        <v>191</v>
      </c>
      <c r="F37" s="6" t="s">
        <v>174</v>
      </c>
      <c r="G37" s="6" t="s">
        <v>175</v>
      </c>
      <c r="H37" s="8">
        <v>38800000</v>
      </c>
      <c r="I37" s="8">
        <v>40414000</v>
      </c>
      <c r="J37" s="8">
        <v>40400238</v>
      </c>
    </row>
    <row r="38" spans="1:10" x14ac:dyDescent="0.3">
      <c r="A38" s="6" t="s">
        <v>72</v>
      </c>
      <c r="B38" s="66" t="s">
        <v>48</v>
      </c>
      <c r="C38" s="67"/>
      <c r="D38" s="6" t="s">
        <v>190</v>
      </c>
      <c r="E38" s="6" t="s">
        <v>191</v>
      </c>
      <c r="F38" s="6" t="s">
        <v>176</v>
      </c>
      <c r="G38" s="6" t="s">
        <v>177</v>
      </c>
      <c r="H38" s="8">
        <v>15800000</v>
      </c>
      <c r="I38" s="8">
        <v>15950000</v>
      </c>
      <c r="J38" s="8">
        <v>15938047</v>
      </c>
    </row>
    <row r="39" spans="1:10" ht="27.6" x14ac:dyDescent="0.3">
      <c r="A39" s="6" t="s">
        <v>72</v>
      </c>
      <c r="B39" s="66" t="s">
        <v>48</v>
      </c>
      <c r="C39" s="67"/>
      <c r="D39" s="6" t="s">
        <v>190</v>
      </c>
      <c r="E39" s="6" t="s">
        <v>191</v>
      </c>
      <c r="F39" s="6" t="s">
        <v>178</v>
      </c>
      <c r="G39" s="6" t="s">
        <v>179</v>
      </c>
      <c r="H39" s="8">
        <v>380000</v>
      </c>
      <c r="I39" s="8">
        <v>270000</v>
      </c>
      <c r="J39" s="8">
        <v>228935</v>
      </c>
    </row>
    <row r="40" spans="1:10" x14ac:dyDescent="0.3">
      <c r="A40" s="6" t="s">
        <v>72</v>
      </c>
      <c r="B40" s="66" t="s">
        <v>48</v>
      </c>
      <c r="C40" s="67"/>
      <c r="D40" s="6" t="s">
        <v>190</v>
      </c>
      <c r="E40" s="6" t="s">
        <v>191</v>
      </c>
      <c r="F40" s="6" t="s">
        <v>180</v>
      </c>
      <c r="G40" s="6" t="s">
        <v>181</v>
      </c>
      <c r="H40" s="8">
        <v>12700000</v>
      </c>
      <c r="I40" s="8">
        <v>11290000</v>
      </c>
      <c r="J40" s="8">
        <v>11272980</v>
      </c>
    </row>
    <row r="41" spans="1:10" x14ac:dyDescent="0.3">
      <c r="A41" s="6" t="s">
        <v>72</v>
      </c>
      <c r="B41" s="66" t="s">
        <v>48</v>
      </c>
      <c r="C41" s="67"/>
      <c r="D41" s="6" t="s">
        <v>190</v>
      </c>
      <c r="E41" s="6" t="s">
        <v>191</v>
      </c>
      <c r="F41" s="6">
        <v>100113</v>
      </c>
      <c r="G41" s="6" t="s">
        <v>285</v>
      </c>
      <c r="H41" s="8">
        <v>0</v>
      </c>
      <c r="I41" s="8">
        <v>1000</v>
      </c>
      <c r="J41" s="8">
        <v>352</v>
      </c>
    </row>
    <row r="42" spans="1:10" x14ac:dyDescent="0.3">
      <c r="A42" s="6" t="s">
        <v>72</v>
      </c>
      <c r="B42" s="66" t="s">
        <v>48</v>
      </c>
      <c r="C42" s="67"/>
      <c r="D42" s="6" t="s">
        <v>190</v>
      </c>
      <c r="E42" s="6" t="s">
        <v>191</v>
      </c>
      <c r="F42" s="6">
        <v>100114</v>
      </c>
      <c r="G42" s="6" t="s">
        <v>394</v>
      </c>
      <c r="H42" s="8">
        <v>0</v>
      </c>
      <c r="I42" s="8">
        <v>10000</v>
      </c>
      <c r="J42" s="8">
        <v>9512</v>
      </c>
    </row>
    <row r="43" spans="1:10" x14ac:dyDescent="0.3">
      <c r="A43" s="6" t="s">
        <v>72</v>
      </c>
      <c r="B43" s="66" t="s">
        <v>48</v>
      </c>
      <c r="C43" s="67"/>
      <c r="D43" s="6" t="s">
        <v>190</v>
      </c>
      <c r="E43" s="6" t="s">
        <v>191</v>
      </c>
      <c r="F43" s="6" t="s">
        <v>304</v>
      </c>
      <c r="G43" s="6" t="s">
        <v>305</v>
      </c>
      <c r="H43" s="8">
        <v>7450000</v>
      </c>
      <c r="I43" s="8">
        <v>7030000</v>
      </c>
      <c r="J43" s="8">
        <v>7030000</v>
      </c>
    </row>
    <row r="44" spans="1:10" x14ac:dyDescent="0.3">
      <c r="A44" s="6" t="s">
        <v>72</v>
      </c>
      <c r="B44" s="66" t="s">
        <v>48</v>
      </c>
      <c r="C44" s="67"/>
      <c r="D44" s="6" t="s">
        <v>190</v>
      </c>
      <c r="E44" s="6" t="s">
        <v>191</v>
      </c>
      <c r="F44" s="6">
        <v>100129</v>
      </c>
      <c r="G44" s="6" t="s">
        <v>395</v>
      </c>
      <c r="H44" s="8">
        <v>0</v>
      </c>
      <c r="I44" s="8">
        <v>7272500</v>
      </c>
      <c r="J44" s="8">
        <v>7204250</v>
      </c>
    </row>
    <row r="45" spans="1:10" ht="27.6" x14ac:dyDescent="0.3">
      <c r="A45" s="6" t="s">
        <v>72</v>
      </c>
      <c r="B45" s="66" t="s">
        <v>48</v>
      </c>
      <c r="C45" s="67"/>
      <c r="D45" s="6" t="s">
        <v>190</v>
      </c>
      <c r="E45" s="6" t="s">
        <v>191</v>
      </c>
      <c r="F45" s="6" t="s">
        <v>248</v>
      </c>
      <c r="G45" s="6" t="s">
        <v>249</v>
      </c>
      <c r="H45" s="8">
        <v>3750000</v>
      </c>
      <c r="I45" s="8">
        <v>3785000</v>
      </c>
      <c r="J45" s="8">
        <v>3413676</v>
      </c>
    </row>
    <row r="46" spans="1:10" x14ac:dyDescent="0.3">
      <c r="A46" s="6" t="s">
        <v>72</v>
      </c>
      <c r="B46" s="66" t="s">
        <v>48</v>
      </c>
      <c r="C46" s="67"/>
      <c r="D46" s="6" t="s">
        <v>190</v>
      </c>
      <c r="E46" s="6" t="s">
        <v>191</v>
      </c>
      <c r="F46" s="6" t="s">
        <v>286</v>
      </c>
      <c r="G46" s="6" t="s">
        <v>287</v>
      </c>
      <c r="H46" s="8">
        <v>50000</v>
      </c>
      <c r="I46" s="8">
        <v>0</v>
      </c>
      <c r="J46" s="8">
        <v>0</v>
      </c>
    </row>
    <row r="47" spans="1:10" ht="27.6" x14ac:dyDescent="0.3">
      <c r="A47" s="6" t="s">
        <v>72</v>
      </c>
      <c r="B47" s="66" t="s">
        <v>48</v>
      </c>
      <c r="C47" s="67"/>
      <c r="D47" s="6" t="s">
        <v>190</v>
      </c>
      <c r="E47" s="6" t="s">
        <v>191</v>
      </c>
      <c r="F47" s="6" t="s">
        <v>80</v>
      </c>
      <c r="G47" s="6" t="s">
        <v>81</v>
      </c>
      <c r="H47" s="8">
        <v>790000</v>
      </c>
      <c r="I47" s="8">
        <v>790000</v>
      </c>
      <c r="J47" s="8">
        <v>742151</v>
      </c>
    </row>
    <row r="48" spans="1:10" ht="27.6" x14ac:dyDescent="0.3">
      <c r="A48" s="6" t="s">
        <v>72</v>
      </c>
      <c r="B48" s="66" t="s">
        <v>48</v>
      </c>
      <c r="C48" s="67"/>
      <c r="D48" s="6" t="s">
        <v>190</v>
      </c>
      <c r="E48" s="6" t="s">
        <v>191</v>
      </c>
      <c r="F48" s="6" t="s">
        <v>288</v>
      </c>
      <c r="G48" s="6" t="s">
        <v>289</v>
      </c>
      <c r="H48" s="8">
        <v>4950000</v>
      </c>
      <c r="I48" s="8">
        <v>4969000</v>
      </c>
      <c r="J48" s="8">
        <v>4904767</v>
      </c>
    </row>
    <row r="49" spans="1:10" x14ac:dyDescent="0.3">
      <c r="A49" s="6" t="s">
        <v>72</v>
      </c>
      <c r="B49" s="66" t="s">
        <v>48</v>
      </c>
      <c r="C49" s="67"/>
      <c r="D49" s="6" t="s">
        <v>190</v>
      </c>
      <c r="E49" s="6" t="s">
        <v>191</v>
      </c>
      <c r="F49" s="6" t="s">
        <v>84</v>
      </c>
      <c r="G49" s="6" t="s">
        <v>85</v>
      </c>
      <c r="H49" s="8">
        <v>310000</v>
      </c>
      <c r="I49" s="8">
        <v>230000</v>
      </c>
      <c r="J49" s="8">
        <v>193250</v>
      </c>
    </row>
    <row r="50" spans="1:10" ht="27.6" x14ac:dyDescent="0.3">
      <c r="A50" s="6" t="s">
        <v>72</v>
      </c>
      <c r="B50" s="66" t="s">
        <v>48</v>
      </c>
      <c r="C50" s="67"/>
      <c r="D50" s="6" t="s">
        <v>190</v>
      </c>
      <c r="E50" s="6" t="s">
        <v>191</v>
      </c>
      <c r="F50" s="6" t="s">
        <v>86</v>
      </c>
      <c r="G50" s="6" t="s">
        <v>87</v>
      </c>
      <c r="H50" s="8">
        <v>860000</v>
      </c>
      <c r="I50" s="8">
        <v>1112000</v>
      </c>
      <c r="J50" s="8">
        <v>907034</v>
      </c>
    </row>
    <row r="51" spans="1:10" ht="27.6" x14ac:dyDescent="0.3">
      <c r="A51" s="6" t="s">
        <v>72</v>
      </c>
      <c r="B51" s="66" t="s">
        <v>48</v>
      </c>
      <c r="C51" s="67"/>
      <c r="D51" s="6" t="s">
        <v>190</v>
      </c>
      <c r="E51" s="6" t="s">
        <v>191</v>
      </c>
      <c r="F51" s="6" t="s">
        <v>88</v>
      </c>
      <c r="G51" s="6" t="s">
        <v>89</v>
      </c>
      <c r="H51" s="8">
        <v>5100000</v>
      </c>
      <c r="I51" s="8">
        <v>4400000</v>
      </c>
      <c r="J51" s="8">
        <v>3717595</v>
      </c>
    </row>
    <row r="52" spans="1:10" x14ac:dyDescent="0.3">
      <c r="A52" s="6" t="s">
        <v>72</v>
      </c>
      <c r="B52" s="66" t="s">
        <v>48</v>
      </c>
      <c r="C52" s="67"/>
      <c r="D52" s="6" t="s">
        <v>190</v>
      </c>
      <c r="E52" s="6" t="s">
        <v>191</v>
      </c>
      <c r="F52" s="6" t="s">
        <v>90</v>
      </c>
      <c r="G52" s="6" t="s">
        <v>91</v>
      </c>
      <c r="H52" s="8">
        <v>1448000</v>
      </c>
      <c r="I52" s="8">
        <v>1138000</v>
      </c>
      <c r="J52" s="8">
        <v>1006942</v>
      </c>
    </row>
    <row r="53" spans="1:10" x14ac:dyDescent="0.3">
      <c r="A53" s="6" t="s">
        <v>72</v>
      </c>
      <c r="B53" s="66" t="s">
        <v>48</v>
      </c>
      <c r="C53" s="67"/>
      <c r="D53" s="6" t="s">
        <v>190</v>
      </c>
      <c r="E53" s="6" t="s">
        <v>191</v>
      </c>
      <c r="F53" s="6" t="s">
        <v>92</v>
      </c>
      <c r="G53" s="6" t="s">
        <v>93</v>
      </c>
      <c r="H53" s="8">
        <v>144000</v>
      </c>
      <c r="I53" s="8">
        <v>94000</v>
      </c>
      <c r="J53" s="8">
        <v>78610</v>
      </c>
    </row>
    <row r="54" spans="1:10" x14ac:dyDescent="0.3">
      <c r="A54" s="6" t="s">
        <v>72</v>
      </c>
      <c r="B54" s="66" t="s">
        <v>48</v>
      </c>
      <c r="C54" s="67"/>
      <c r="D54" s="6" t="s">
        <v>190</v>
      </c>
      <c r="E54" s="6" t="s">
        <v>191</v>
      </c>
      <c r="F54" s="6" t="s">
        <v>94</v>
      </c>
      <c r="G54" s="6" t="s">
        <v>95</v>
      </c>
      <c r="H54" s="8">
        <v>2350000</v>
      </c>
      <c r="I54" s="8">
        <v>2390000</v>
      </c>
      <c r="J54" s="8">
        <v>2067863</v>
      </c>
    </row>
    <row r="55" spans="1:10" x14ac:dyDescent="0.3">
      <c r="A55" s="6" t="s">
        <v>72</v>
      </c>
      <c r="B55" s="66" t="s">
        <v>48</v>
      </c>
      <c r="C55" s="67"/>
      <c r="D55" s="6" t="s">
        <v>190</v>
      </c>
      <c r="E55" s="6" t="s">
        <v>191</v>
      </c>
      <c r="F55" s="6" t="s">
        <v>96</v>
      </c>
      <c r="G55" s="6" t="s">
        <v>97</v>
      </c>
      <c r="H55" s="8">
        <v>529000</v>
      </c>
      <c r="I55" s="8">
        <v>671000</v>
      </c>
      <c r="J55" s="8">
        <v>422713</v>
      </c>
    </row>
    <row r="56" spans="1:10" ht="27.6" x14ac:dyDescent="0.3">
      <c r="A56" s="6" t="s">
        <v>72</v>
      </c>
      <c r="B56" s="66" t="s">
        <v>48</v>
      </c>
      <c r="C56" s="67"/>
      <c r="D56" s="6" t="s">
        <v>190</v>
      </c>
      <c r="E56" s="6" t="s">
        <v>191</v>
      </c>
      <c r="F56" s="6" t="s">
        <v>98</v>
      </c>
      <c r="G56" s="6" t="s">
        <v>99</v>
      </c>
      <c r="H56" s="8">
        <v>449000</v>
      </c>
      <c r="I56" s="8">
        <v>399000</v>
      </c>
      <c r="J56" s="8">
        <v>360711</v>
      </c>
    </row>
    <row r="57" spans="1:10" ht="41.4" x14ac:dyDescent="0.3">
      <c r="A57" s="6" t="s">
        <v>72</v>
      </c>
      <c r="B57" s="66" t="s">
        <v>48</v>
      </c>
      <c r="C57" s="67"/>
      <c r="D57" s="6" t="s">
        <v>190</v>
      </c>
      <c r="E57" s="6" t="s">
        <v>191</v>
      </c>
      <c r="F57" s="6" t="s">
        <v>100</v>
      </c>
      <c r="G57" s="6" t="s">
        <v>101</v>
      </c>
      <c r="H57" s="8">
        <v>7900000</v>
      </c>
      <c r="I57" s="8">
        <v>11277000</v>
      </c>
      <c r="J57" s="8">
        <v>9314738</v>
      </c>
    </row>
    <row r="58" spans="1:10" ht="41.4" x14ac:dyDescent="0.3">
      <c r="A58" s="6" t="s">
        <v>72</v>
      </c>
      <c r="B58" s="66" t="s">
        <v>48</v>
      </c>
      <c r="C58" s="67"/>
      <c r="D58" s="6" t="s">
        <v>190</v>
      </c>
      <c r="E58" s="6" t="s">
        <v>191</v>
      </c>
      <c r="F58" s="6" t="s">
        <v>102</v>
      </c>
      <c r="G58" s="6" t="s">
        <v>103</v>
      </c>
      <c r="H58" s="8">
        <v>5390000</v>
      </c>
      <c r="I58" s="8">
        <v>4200000</v>
      </c>
      <c r="J58" s="8">
        <v>3684336</v>
      </c>
    </row>
    <row r="59" spans="1:10" x14ac:dyDescent="0.3">
      <c r="A59" s="6" t="s">
        <v>72</v>
      </c>
      <c r="B59" s="66" t="s">
        <v>48</v>
      </c>
      <c r="C59" s="67"/>
      <c r="D59" s="6" t="s">
        <v>190</v>
      </c>
      <c r="E59" s="6" t="s">
        <v>191</v>
      </c>
      <c r="F59" s="6" t="s">
        <v>104</v>
      </c>
      <c r="G59" s="6" t="s">
        <v>105</v>
      </c>
      <c r="H59" s="8">
        <v>2650000</v>
      </c>
      <c r="I59" s="8">
        <v>3853000</v>
      </c>
      <c r="J59" s="8">
        <v>3441288</v>
      </c>
    </row>
    <row r="60" spans="1:10" x14ac:dyDescent="0.3">
      <c r="A60" s="6" t="s">
        <v>72</v>
      </c>
      <c r="B60" s="66" t="s">
        <v>48</v>
      </c>
      <c r="C60" s="67"/>
      <c r="D60" s="6" t="s">
        <v>190</v>
      </c>
      <c r="E60" s="6" t="s">
        <v>191</v>
      </c>
      <c r="F60" s="6" t="s">
        <v>182</v>
      </c>
      <c r="G60" s="6" t="s">
        <v>183</v>
      </c>
      <c r="H60" s="8">
        <v>3177000</v>
      </c>
      <c r="I60" s="8">
        <v>2267000</v>
      </c>
      <c r="J60" s="8">
        <v>1771435</v>
      </c>
    </row>
    <row r="61" spans="1:10" x14ac:dyDescent="0.3">
      <c r="A61" s="6" t="s">
        <v>72</v>
      </c>
      <c r="B61" s="66" t="s">
        <v>48</v>
      </c>
      <c r="C61" s="67"/>
      <c r="D61" s="6" t="s">
        <v>190</v>
      </c>
      <c r="E61" s="6" t="s">
        <v>191</v>
      </c>
      <c r="F61" s="6" t="s">
        <v>184</v>
      </c>
      <c r="G61" s="6" t="s">
        <v>185</v>
      </c>
      <c r="H61" s="8">
        <v>42000000</v>
      </c>
      <c r="I61" s="8">
        <v>42250000</v>
      </c>
      <c r="J61" s="8">
        <v>31317348</v>
      </c>
    </row>
    <row r="62" spans="1:10" x14ac:dyDescent="0.3">
      <c r="A62" s="6" t="s">
        <v>72</v>
      </c>
      <c r="B62" s="66" t="s">
        <v>48</v>
      </c>
      <c r="C62" s="67"/>
      <c r="D62" s="6" t="s">
        <v>190</v>
      </c>
      <c r="E62" s="6" t="s">
        <v>191</v>
      </c>
      <c r="F62" s="6" t="s">
        <v>186</v>
      </c>
      <c r="G62" s="6" t="s">
        <v>187</v>
      </c>
      <c r="H62" s="8">
        <v>10800000</v>
      </c>
      <c r="I62" s="8">
        <v>12950000</v>
      </c>
      <c r="J62" s="8">
        <v>10741447</v>
      </c>
    </row>
    <row r="63" spans="1:10" x14ac:dyDescent="0.3">
      <c r="A63" s="6" t="s">
        <v>72</v>
      </c>
      <c r="B63" s="66" t="s">
        <v>48</v>
      </c>
      <c r="C63" s="67"/>
      <c r="D63" s="6" t="s">
        <v>190</v>
      </c>
      <c r="E63" s="6" t="s">
        <v>191</v>
      </c>
      <c r="F63" s="6" t="s">
        <v>250</v>
      </c>
      <c r="G63" s="6" t="s">
        <v>251</v>
      </c>
      <c r="H63" s="8">
        <v>9000000</v>
      </c>
      <c r="I63" s="8">
        <v>9940000</v>
      </c>
      <c r="J63" s="8">
        <v>9045929</v>
      </c>
    </row>
    <row r="64" spans="1:10" x14ac:dyDescent="0.3">
      <c r="A64" s="6" t="s">
        <v>72</v>
      </c>
      <c r="B64" s="66" t="s">
        <v>48</v>
      </c>
      <c r="C64" s="67"/>
      <c r="D64" s="6" t="s">
        <v>190</v>
      </c>
      <c r="E64" s="6" t="s">
        <v>191</v>
      </c>
      <c r="F64" s="6" t="s">
        <v>252</v>
      </c>
      <c r="G64" s="6" t="s">
        <v>253</v>
      </c>
      <c r="H64" s="8">
        <v>1400000</v>
      </c>
      <c r="I64" s="8">
        <v>2740000</v>
      </c>
      <c r="J64" s="8">
        <v>2053770</v>
      </c>
    </row>
    <row r="65" spans="1:10" x14ac:dyDescent="0.3">
      <c r="A65" s="6" t="s">
        <v>72</v>
      </c>
      <c r="B65" s="66" t="s">
        <v>48</v>
      </c>
      <c r="C65" s="67"/>
      <c r="D65" s="6" t="s">
        <v>190</v>
      </c>
      <c r="E65" s="6" t="s">
        <v>191</v>
      </c>
      <c r="F65" s="6" t="s">
        <v>222</v>
      </c>
      <c r="G65" s="6" t="s">
        <v>223</v>
      </c>
      <c r="H65" s="8">
        <v>48000</v>
      </c>
      <c r="I65" s="8">
        <v>42000</v>
      </c>
      <c r="J65" s="8">
        <v>35416</v>
      </c>
    </row>
    <row r="66" spans="1:10" ht="27.6" x14ac:dyDescent="0.3">
      <c r="A66" s="6" t="s">
        <v>72</v>
      </c>
      <c r="B66" s="66" t="s">
        <v>48</v>
      </c>
      <c r="C66" s="67"/>
      <c r="D66" s="6" t="s">
        <v>190</v>
      </c>
      <c r="E66" s="6" t="s">
        <v>191</v>
      </c>
      <c r="F66" s="6" t="s">
        <v>224</v>
      </c>
      <c r="G66" s="6" t="s">
        <v>225</v>
      </c>
      <c r="H66" s="8">
        <v>215000</v>
      </c>
      <c r="I66" s="8">
        <v>135000</v>
      </c>
      <c r="J66" s="8">
        <v>110119</v>
      </c>
    </row>
    <row r="67" spans="1:10" x14ac:dyDescent="0.3">
      <c r="A67" s="6" t="s">
        <v>72</v>
      </c>
      <c r="B67" s="66" t="s">
        <v>48</v>
      </c>
      <c r="C67" s="67"/>
      <c r="D67" s="6" t="s">
        <v>190</v>
      </c>
      <c r="E67" s="6" t="s">
        <v>191</v>
      </c>
      <c r="F67" s="6" t="s">
        <v>106</v>
      </c>
      <c r="G67" s="6" t="s">
        <v>107</v>
      </c>
      <c r="H67" s="8">
        <v>1533000</v>
      </c>
      <c r="I67" s="8">
        <v>1003000</v>
      </c>
      <c r="J67" s="8">
        <v>831135</v>
      </c>
    </row>
    <row r="68" spans="1:10" ht="27.6" x14ac:dyDescent="0.3">
      <c r="A68" s="6" t="s">
        <v>72</v>
      </c>
      <c r="B68" s="66" t="s">
        <v>48</v>
      </c>
      <c r="C68" s="67"/>
      <c r="D68" s="6" t="s">
        <v>190</v>
      </c>
      <c r="E68" s="6" t="s">
        <v>191</v>
      </c>
      <c r="F68" s="6" t="s">
        <v>108</v>
      </c>
      <c r="G68" s="6" t="s">
        <v>109</v>
      </c>
      <c r="H68" s="8">
        <v>30000</v>
      </c>
      <c r="I68" s="8">
        <v>20000</v>
      </c>
      <c r="J68" s="8">
        <v>6411</v>
      </c>
    </row>
    <row r="69" spans="1:10" x14ac:dyDescent="0.3">
      <c r="A69" s="6" t="s">
        <v>72</v>
      </c>
      <c r="B69" s="66" t="s">
        <v>48</v>
      </c>
      <c r="C69" s="67"/>
      <c r="D69" s="6" t="s">
        <v>190</v>
      </c>
      <c r="E69" s="6" t="s">
        <v>191</v>
      </c>
      <c r="F69" s="6" t="s">
        <v>196</v>
      </c>
      <c r="G69" s="6" t="s">
        <v>197</v>
      </c>
      <c r="H69" s="8">
        <v>886000</v>
      </c>
      <c r="I69" s="8">
        <v>1026000</v>
      </c>
      <c r="J69" s="8">
        <v>881343</v>
      </c>
    </row>
    <row r="70" spans="1:10" ht="27.6" x14ac:dyDescent="0.3">
      <c r="A70" s="6" t="s">
        <v>72</v>
      </c>
      <c r="B70" s="66" t="s">
        <v>48</v>
      </c>
      <c r="C70" s="67"/>
      <c r="D70" s="6" t="s">
        <v>190</v>
      </c>
      <c r="E70" s="6" t="s">
        <v>191</v>
      </c>
      <c r="F70" s="6" t="s">
        <v>160</v>
      </c>
      <c r="G70" s="6" t="s">
        <v>161</v>
      </c>
      <c r="H70" s="8">
        <v>5000</v>
      </c>
      <c r="I70" s="8">
        <v>3000</v>
      </c>
      <c r="J70" s="8">
        <v>2302</v>
      </c>
    </row>
    <row r="71" spans="1:10" x14ac:dyDescent="0.3">
      <c r="A71" s="6" t="s">
        <v>72</v>
      </c>
      <c r="B71" s="66" t="s">
        <v>48</v>
      </c>
      <c r="C71" s="67"/>
      <c r="D71" s="6" t="s">
        <v>190</v>
      </c>
      <c r="E71" s="6" t="s">
        <v>191</v>
      </c>
      <c r="F71" s="6" t="s">
        <v>114</v>
      </c>
      <c r="G71" s="6" t="s">
        <v>115</v>
      </c>
      <c r="H71" s="8">
        <v>45000</v>
      </c>
      <c r="I71" s="8">
        <v>30000</v>
      </c>
      <c r="J71" s="8">
        <v>6153</v>
      </c>
    </row>
    <row r="72" spans="1:10" x14ac:dyDescent="0.3">
      <c r="A72" s="6" t="s">
        <v>72</v>
      </c>
      <c r="B72" s="66" t="s">
        <v>48</v>
      </c>
      <c r="C72" s="67"/>
      <c r="D72" s="6" t="s">
        <v>190</v>
      </c>
      <c r="E72" s="6" t="s">
        <v>191</v>
      </c>
      <c r="F72" s="6" t="s">
        <v>116</v>
      </c>
      <c r="G72" s="6" t="s">
        <v>117</v>
      </c>
      <c r="H72" s="8">
        <v>100000</v>
      </c>
      <c r="I72" s="8">
        <v>80000</v>
      </c>
      <c r="J72" s="8">
        <v>52443</v>
      </c>
    </row>
    <row r="73" spans="1:10" ht="91.5" customHeight="1" x14ac:dyDescent="0.3">
      <c r="A73" s="6" t="s">
        <v>72</v>
      </c>
      <c r="B73" s="66" t="s">
        <v>48</v>
      </c>
      <c r="C73" s="67"/>
      <c r="D73" s="6" t="s">
        <v>190</v>
      </c>
      <c r="E73" s="6" t="s">
        <v>191</v>
      </c>
      <c r="F73" s="6" t="s">
        <v>118</v>
      </c>
      <c r="G73" s="6" t="s">
        <v>119</v>
      </c>
      <c r="H73" s="8">
        <v>36000</v>
      </c>
      <c r="I73" s="8">
        <v>36000</v>
      </c>
      <c r="J73" s="8">
        <v>15232</v>
      </c>
    </row>
    <row r="74" spans="1:10" x14ac:dyDescent="0.3">
      <c r="A74" s="6" t="s">
        <v>72</v>
      </c>
      <c r="B74" s="66" t="s">
        <v>48</v>
      </c>
      <c r="C74" s="67"/>
      <c r="D74" s="6" t="s">
        <v>190</v>
      </c>
      <c r="E74" s="6" t="s">
        <v>191</v>
      </c>
      <c r="F74" s="6" t="s">
        <v>254</v>
      </c>
      <c r="G74" s="6" t="s">
        <v>255</v>
      </c>
      <c r="H74" s="8">
        <v>8000</v>
      </c>
      <c r="I74" s="8">
        <v>6000</v>
      </c>
      <c r="J74" s="8">
        <v>1841</v>
      </c>
    </row>
    <row r="75" spans="1:10" ht="27.6" x14ac:dyDescent="0.3">
      <c r="A75" s="6" t="s">
        <v>72</v>
      </c>
      <c r="B75" s="66" t="s">
        <v>48</v>
      </c>
      <c r="C75" s="67"/>
      <c r="D75" s="6" t="s">
        <v>190</v>
      </c>
      <c r="E75" s="6" t="s">
        <v>191</v>
      </c>
      <c r="F75" s="6" t="s">
        <v>198</v>
      </c>
      <c r="G75" s="6" t="s">
        <v>199</v>
      </c>
      <c r="H75" s="8">
        <v>250000</v>
      </c>
      <c r="I75" s="8">
        <v>170000</v>
      </c>
      <c r="J75" s="8">
        <v>169006</v>
      </c>
    </row>
    <row r="76" spans="1:10" x14ac:dyDescent="0.3">
      <c r="A76" s="6" t="s">
        <v>72</v>
      </c>
      <c r="B76" s="66" t="s">
        <v>48</v>
      </c>
      <c r="C76" s="67"/>
      <c r="D76" s="6" t="s">
        <v>190</v>
      </c>
      <c r="E76" s="6" t="s">
        <v>191</v>
      </c>
      <c r="F76" s="6" t="s">
        <v>200</v>
      </c>
      <c r="G76" s="6" t="s">
        <v>201</v>
      </c>
      <c r="H76" s="8">
        <v>120000</v>
      </c>
      <c r="I76" s="8">
        <v>1320000</v>
      </c>
      <c r="J76" s="8">
        <v>1230591</v>
      </c>
    </row>
    <row r="77" spans="1:10" ht="27.6" x14ac:dyDescent="0.3">
      <c r="A77" s="6" t="s">
        <v>72</v>
      </c>
      <c r="B77" s="66" t="s">
        <v>48</v>
      </c>
      <c r="C77" s="67"/>
      <c r="D77" s="6" t="s">
        <v>190</v>
      </c>
      <c r="E77" s="6" t="s">
        <v>191</v>
      </c>
      <c r="F77" s="6" t="s">
        <v>122</v>
      </c>
      <c r="G77" s="6" t="s">
        <v>123</v>
      </c>
      <c r="H77" s="8">
        <v>846000</v>
      </c>
      <c r="I77" s="8">
        <v>346000</v>
      </c>
      <c r="J77" s="8">
        <v>251005</v>
      </c>
    </row>
    <row r="78" spans="1:10" ht="41.4" x14ac:dyDescent="0.3">
      <c r="A78" s="6" t="s">
        <v>72</v>
      </c>
      <c r="B78" s="66" t="s">
        <v>48</v>
      </c>
      <c r="C78" s="67"/>
      <c r="D78" s="6" t="s">
        <v>190</v>
      </c>
      <c r="E78" s="6" t="s">
        <v>191</v>
      </c>
      <c r="F78" s="6" t="s">
        <v>292</v>
      </c>
      <c r="G78" s="6" t="s">
        <v>293</v>
      </c>
      <c r="H78" s="8">
        <v>1320000</v>
      </c>
      <c r="I78" s="8">
        <v>1320000</v>
      </c>
      <c r="J78" s="8">
        <v>1256213</v>
      </c>
    </row>
    <row r="79" spans="1:10" ht="69" x14ac:dyDescent="0.3">
      <c r="A79" s="6" t="s">
        <v>72</v>
      </c>
      <c r="B79" s="66" t="s">
        <v>48</v>
      </c>
      <c r="C79" s="67"/>
      <c r="D79" s="6" t="s">
        <v>190</v>
      </c>
      <c r="E79" s="6" t="s">
        <v>191</v>
      </c>
      <c r="F79" s="6" t="s">
        <v>134</v>
      </c>
      <c r="G79" s="6" t="s">
        <v>135</v>
      </c>
      <c r="H79" s="8">
        <v>0</v>
      </c>
      <c r="I79" s="8">
        <v>0</v>
      </c>
      <c r="J79" s="8">
        <v>-863202</v>
      </c>
    </row>
    <row r="80" spans="1:10" x14ac:dyDescent="0.3">
      <c r="A80" s="72" t="s">
        <v>363</v>
      </c>
      <c r="B80" s="73"/>
      <c r="C80" s="73"/>
      <c r="D80" s="73"/>
      <c r="E80" s="73"/>
      <c r="F80" s="73"/>
      <c r="G80" s="110"/>
      <c r="H80" s="19">
        <f>SUM(H36:H79)</f>
        <v>324719000</v>
      </c>
      <c r="I80" s="19">
        <f>SUM(I36:I79)</f>
        <v>340510500</v>
      </c>
      <c r="J80" s="19">
        <f>SUM(J36:J79)</f>
        <v>318456383</v>
      </c>
    </row>
    <row r="81" spans="1:10" x14ac:dyDescent="0.3">
      <c r="A81" s="6" t="s">
        <v>72</v>
      </c>
      <c r="B81" s="66" t="s">
        <v>48</v>
      </c>
      <c r="C81" s="67"/>
      <c r="D81" s="6" t="s">
        <v>190</v>
      </c>
      <c r="E81" s="6" t="s">
        <v>191</v>
      </c>
      <c r="F81" s="40">
        <v>580101</v>
      </c>
      <c r="G81" s="39" t="s">
        <v>244</v>
      </c>
      <c r="H81" s="41">
        <v>0</v>
      </c>
      <c r="I81" s="8">
        <v>0</v>
      </c>
      <c r="J81" s="8">
        <v>0</v>
      </c>
    </row>
    <row r="82" spans="1:10" ht="27.6" x14ac:dyDescent="0.3">
      <c r="A82" s="6" t="s">
        <v>72</v>
      </c>
      <c r="B82" s="66" t="s">
        <v>48</v>
      </c>
      <c r="C82" s="67"/>
      <c r="D82" s="6" t="s">
        <v>190</v>
      </c>
      <c r="E82" s="6" t="s">
        <v>191</v>
      </c>
      <c r="F82" s="40">
        <v>580102</v>
      </c>
      <c r="G82" s="39" t="s">
        <v>378</v>
      </c>
      <c r="H82" s="41">
        <v>0</v>
      </c>
      <c r="I82" s="8">
        <v>0</v>
      </c>
      <c r="J82" s="8">
        <v>0</v>
      </c>
    </row>
    <row r="83" spans="1:10" x14ac:dyDescent="0.3">
      <c r="A83" s="6" t="s">
        <v>72</v>
      </c>
      <c r="B83" s="66" t="s">
        <v>48</v>
      </c>
      <c r="C83" s="67"/>
      <c r="D83" s="6" t="s">
        <v>190</v>
      </c>
      <c r="E83" s="6" t="s">
        <v>191</v>
      </c>
      <c r="F83" s="40">
        <v>580103</v>
      </c>
      <c r="G83" s="39" t="s">
        <v>296</v>
      </c>
      <c r="H83" s="41">
        <v>78000</v>
      </c>
      <c r="I83" s="8">
        <v>78000</v>
      </c>
      <c r="J83" s="8">
        <v>53523</v>
      </c>
    </row>
    <row r="84" spans="1:10" x14ac:dyDescent="0.3">
      <c r="A84" s="6" t="s">
        <v>72</v>
      </c>
      <c r="B84" s="66" t="s">
        <v>48</v>
      </c>
      <c r="C84" s="67"/>
      <c r="D84" s="6" t="s">
        <v>190</v>
      </c>
      <c r="E84" s="6" t="s">
        <v>191</v>
      </c>
      <c r="F84" s="6" t="s">
        <v>294</v>
      </c>
      <c r="G84" s="15" t="s">
        <v>244</v>
      </c>
      <c r="H84" s="8">
        <v>840000</v>
      </c>
      <c r="I84" s="8">
        <v>840000</v>
      </c>
      <c r="J84" s="8">
        <v>310225</v>
      </c>
    </row>
    <row r="85" spans="1:10" ht="27.6" x14ac:dyDescent="0.3">
      <c r="A85" s="6" t="s">
        <v>72</v>
      </c>
      <c r="B85" s="66" t="s">
        <v>48</v>
      </c>
      <c r="C85" s="67"/>
      <c r="D85" s="6" t="s">
        <v>190</v>
      </c>
      <c r="E85" s="6" t="s">
        <v>191</v>
      </c>
      <c r="F85" s="6" t="s">
        <v>295</v>
      </c>
      <c r="G85" s="6" t="s">
        <v>245</v>
      </c>
      <c r="H85" s="8">
        <v>4248000</v>
      </c>
      <c r="I85" s="8">
        <v>4248000</v>
      </c>
      <c r="J85" s="8">
        <v>1763612</v>
      </c>
    </row>
    <row r="86" spans="1:10" x14ac:dyDescent="0.3">
      <c r="A86" s="6" t="s">
        <v>72</v>
      </c>
      <c r="B86" s="66" t="s">
        <v>48</v>
      </c>
      <c r="C86" s="67"/>
      <c r="D86" s="6" t="s">
        <v>190</v>
      </c>
      <c r="E86" s="6" t="s">
        <v>191</v>
      </c>
      <c r="F86" s="6">
        <v>580203</v>
      </c>
      <c r="G86" s="6" t="s">
        <v>296</v>
      </c>
      <c r="H86" s="8">
        <v>120000</v>
      </c>
      <c r="I86" s="8">
        <v>120000</v>
      </c>
      <c r="J86" s="8">
        <v>4790</v>
      </c>
    </row>
    <row r="87" spans="1:10" ht="27.6" x14ac:dyDescent="0.3">
      <c r="A87" s="6" t="s">
        <v>72</v>
      </c>
      <c r="B87" s="66" t="s">
        <v>48</v>
      </c>
      <c r="C87" s="67"/>
      <c r="D87" s="6" t="s">
        <v>190</v>
      </c>
      <c r="E87" s="6" t="s">
        <v>191</v>
      </c>
      <c r="F87" s="6">
        <v>710102</v>
      </c>
      <c r="G87" s="6" t="s">
        <v>129</v>
      </c>
      <c r="H87" s="8">
        <v>7581000</v>
      </c>
      <c r="I87" s="8">
        <v>10737000</v>
      </c>
      <c r="J87" s="8">
        <v>7962111</v>
      </c>
    </row>
    <row r="88" spans="1:10" ht="41.4" x14ac:dyDescent="0.3">
      <c r="A88" s="6" t="s">
        <v>72</v>
      </c>
      <c r="B88" s="66" t="s">
        <v>48</v>
      </c>
      <c r="C88" s="67"/>
      <c r="D88" s="6" t="s">
        <v>190</v>
      </c>
      <c r="E88" s="6" t="s">
        <v>191</v>
      </c>
      <c r="F88" s="6">
        <v>710103</v>
      </c>
      <c r="G88" s="6" t="s">
        <v>131</v>
      </c>
      <c r="H88" s="8">
        <v>57000</v>
      </c>
      <c r="I88" s="8">
        <v>77000</v>
      </c>
      <c r="J88" s="8">
        <v>30607</v>
      </c>
    </row>
    <row r="89" spans="1:10" x14ac:dyDescent="0.3">
      <c r="A89" s="6" t="s">
        <v>72</v>
      </c>
      <c r="B89" s="66" t="s">
        <v>48</v>
      </c>
      <c r="C89" s="67"/>
      <c r="D89" s="6" t="s">
        <v>190</v>
      </c>
      <c r="E89" s="6" t="s">
        <v>191</v>
      </c>
      <c r="F89" s="6">
        <v>710130</v>
      </c>
      <c r="G89" s="6" t="s">
        <v>383</v>
      </c>
      <c r="H89" s="8">
        <v>3000</v>
      </c>
      <c r="I89" s="8">
        <v>3000</v>
      </c>
      <c r="J89" s="8">
        <v>0</v>
      </c>
    </row>
    <row r="90" spans="1:10" ht="27.6" x14ac:dyDescent="0.3">
      <c r="A90" s="6" t="s">
        <v>72</v>
      </c>
      <c r="B90" s="66" t="s">
        <v>48</v>
      </c>
      <c r="C90" s="67"/>
      <c r="D90" s="6" t="s">
        <v>190</v>
      </c>
      <c r="E90" s="6" t="s">
        <v>191</v>
      </c>
      <c r="F90" s="6" t="s">
        <v>226</v>
      </c>
      <c r="G90" s="6" t="s">
        <v>227</v>
      </c>
      <c r="H90" s="8">
        <v>15869000</v>
      </c>
      <c r="I90" s="8">
        <v>17080000</v>
      </c>
      <c r="J90" s="8">
        <v>15824397</v>
      </c>
    </row>
    <row r="91" spans="1:10" x14ac:dyDescent="0.3">
      <c r="A91" s="72" t="s">
        <v>342</v>
      </c>
      <c r="B91" s="73"/>
      <c r="C91" s="73"/>
      <c r="D91" s="73"/>
      <c r="E91" s="73"/>
      <c r="F91" s="73"/>
      <c r="G91" s="74"/>
      <c r="H91" s="19">
        <f>SUM(H81:H90)</f>
        <v>28796000</v>
      </c>
      <c r="I91" s="19">
        <f t="shared" ref="I91:J91" si="2">SUM(I81:I90)</f>
        <v>33183000</v>
      </c>
      <c r="J91" s="19">
        <f t="shared" si="2"/>
        <v>25949265</v>
      </c>
    </row>
    <row r="92" spans="1:10" x14ac:dyDescent="0.3">
      <c r="A92" s="82" t="s">
        <v>314</v>
      </c>
      <c r="B92" s="83"/>
      <c r="C92" s="83"/>
      <c r="D92" s="83"/>
      <c r="E92" s="83"/>
      <c r="F92" s="83"/>
      <c r="G92" s="84"/>
      <c r="H92" s="9">
        <f>H80+H91</f>
        <v>353515000</v>
      </c>
      <c r="I92" s="9">
        <f>I80+I91</f>
        <v>373693500</v>
      </c>
      <c r="J92" s="9">
        <f>J80+J91</f>
        <v>344405648</v>
      </c>
    </row>
    <row r="93" spans="1:10" x14ac:dyDescent="0.3">
      <c r="A93" s="102" t="s">
        <v>359</v>
      </c>
      <c r="B93" s="102"/>
      <c r="C93" s="102"/>
      <c r="D93" s="102"/>
      <c r="E93" s="102"/>
      <c r="F93" s="102"/>
      <c r="G93" s="102"/>
      <c r="H93" s="20">
        <f>H35-H92</f>
        <v>-7778000</v>
      </c>
      <c r="I93" s="20">
        <f>I35-I92</f>
        <v>-7778000</v>
      </c>
      <c r="J93" s="20">
        <f>J35-J92</f>
        <v>-360543</v>
      </c>
    </row>
    <row r="94" spans="1:10" x14ac:dyDescent="0.3">
      <c r="A94" s="72" t="s">
        <v>363</v>
      </c>
      <c r="B94" s="73"/>
      <c r="C94" s="73"/>
      <c r="D94" s="73"/>
      <c r="E94" s="73"/>
      <c r="F94" s="73"/>
      <c r="G94" s="74"/>
      <c r="H94" s="25">
        <f>H24-H80</f>
        <v>-2886000</v>
      </c>
      <c r="I94" s="25">
        <f>I24-I80</f>
        <v>-2886000</v>
      </c>
      <c r="J94" s="25">
        <f>J24-J80</f>
        <v>1535440</v>
      </c>
    </row>
    <row r="95" spans="1:10" x14ac:dyDescent="0.3">
      <c r="A95" s="72" t="s">
        <v>342</v>
      </c>
      <c r="B95" s="73"/>
      <c r="C95" s="73"/>
      <c r="D95" s="73"/>
      <c r="E95" s="73"/>
      <c r="F95" s="73"/>
      <c r="G95" s="74"/>
      <c r="H95" s="25">
        <f>H34-H91</f>
        <v>-4892000</v>
      </c>
      <c r="I95" s="25">
        <f>I34-I91</f>
        <v>-4892000</v>
      </c>
      <c r="J95" s="25">
        <f>J34-J91</f>
        <v>-1895983</v>
      </c>
    </row>
    <row r="96" spans="1:10" x14ac:dyDescent="0.3">
      <c r="A96" s="32"/>
      <c r="B96" s="32"/>
      <c r="C96" s="32"/>
      <c r="D96" s="32"/>
      <c r="E96" s="32"/>
      <c r="F96" s="32"/>
      <c r="G96" s="32"/>
      <c r="H96" s="24"/>
      <c r="I96" s="24"/>
      <c r="J96" s="24"/>
    </row>
    <row r="97" spans="1:10" x14ac:dyDescent="0.3">
      <c r="A97" s="32"/>
      <c r="B97" s="32"/>
      <c r="C97" s="32"/>
      <c r="D97" s="32"/>
      <c r="E97" s="32"/>
      <c r="F97" s="32"/>
      <c r="G97" s="32"/>
      <c r="H97" s="24"/>
      <c r="I97" s="24"/>
      <c r="J97" s="24"/>
    </row>
    <row r="98" spans="1:10" x14ac:dyDescent="0.3">
      <c r="A98" s="32"/>
      <c r="B98" s="32"/>
      <c r="C98" s="32"/>
      <c r="D98" s="32"/>
      <c r="E98" s="32"/>
      <c r="F98" s="32"/>
      <c r="G98" s="32"/>
      <c r="H98" s="24"/>
      <c r="I98" s="24"/>
      <c r="J98" s="24"/>
    </row>
    <row r="99" spans="1:10" x14ac:dyDescent="0.3">
      <c r="A99" s="32"/>
      <c r="B99" s="32"/>
      <c r="C99" s="32"/>
      <c r="D99" s="32"/>
      <c r="E99" s="32"/>
      <c r="F99" s="32"/>
      <c r="G99" s="32"/>
      <c r="H99" s="24"/>
      <c r="I99" s="24"/>
      <c r="J99" s="24"/>
    </row>
    <row r="100" spans="1:10" x14ac:dyDescent="0.3">
      <c r="A100" s="21"/>
      <c r="B100" s="21"/>
      <c r="C100" s="21"/>
      <c r="D100" s="21"/>
      <c r="E100" s="21"/>
      <c r="F100" s="21"/>
      <c r="G100" s="21"/>
      <c r="H100" s="22"/>
      <c r="I100" s="22"/>
      <c r="J100" s="22"/>
    </row>
    <row r="101" spans="1:10" x14ac:dyDescent="0.3">
      <c r="A101" s="80" t="s">
        <v>328</v>
      </c>
      <c r="B101" s="80"/>
      <c r="C101" s="80"/>
      <c r="D101" s="80"/>
      <c r="E101" s="31"/>
      <c r="F101" s="4"/>
      <c r="G101" s="4"/>
      <c r="H101" s="4"/>
      <c r="I101" s="4"/>
      <c r="J101" s="4"/>
    </row>
    <row r="102" spans="1:10" x14ac:dyDescent="0.3">
      <c r="A102" s="80" t="s">
        <v>391</v>
      </c>
      <c r="B102" s="80"/>
      <c r="C102" s="80"/>
      <c r="D102" s="80"/>
      <c r="E102" s="31"/>
      <c r="F102" s="4"/>
      <c r="G102" s="80" t="s">
        <v>329</v>
      </c>
      <c r="H102" s="80"/>
      <c r="I102" s="80"/>
      <c r="J102" s="80"/>
    </row>
    <row r="103" spans="1:10" x14ac:dyDescent="0.3">
      <c r="A103" s="4"/>
      <c r="B103" s="4"/>
      <c r="C103" s="4"/>
      <c r="D103" s="4"/>
      <c r="E103" s="4"/>
      <c r="F103" s="4"/>
      <c r="G103" s="80" t="s">
        <v>371</v>
      </c>
      <c r="H103" s="80"/>
      <c r="I103" s="80"/>
      <c r="J103" s="80"/>
    </row>
    <row r="104" spans="1:10" x14ac:dyDescent="0.3">
      <c r="A104" s="4"/>
      <c r="B104" s="4"/>
      <c r="C104" s="4"/>
      <c r="D104" s="4"/>
      <c r="E104" s="4"/>
      <c r="F104" s="4"/>
      <c r="G104" s="80" t="s">
        <v>379</v>
      </c>
      <c r="H104" s="80"/>
      <c r="I104" s="80"/>
      <c r="J104" s="80"/>
    </row>
    <row r="105" spans="1:10" x14ac:dyDescent="0.3">
      <c r="A105" s="4"/>
      <c r="B105" s="4"/>
      <c r="C105" s="4"/>
      <c r="D105" s="4"/>
      <c r="E105" s="4"/>
      <c r="F105" s="4"/>
    </row>
  </sheetData>
  <mergeCells count="98">
    <mergeCell ref="B17:C17"/>
    <mergeCell ref="B11:C11"/>
    <mergeCell ref="B30:C30"/>
    <mergeCell ref="B31:C31"/>
    <mergeCell ref="B81:C81"/>
    <mergeCell ref="B74:C74"/>
    <mergeCell ref="B63:C63"/>
    <mergeCell ref="B64:C64"/>
    <mergeCell ref="B65:C65"/>
    <mergeCell ref="B66:C66"/>
    <mergeCell ref="B67:C67"/>
    <mergeCell ref="B68:C68"/>
    <mergeCell ref="B69:C69"/>
    <mergeCell ref="B70:C70"/>
    <mergeCell ref="B71:C71"/>
    <mergeCell ref="B72:C72"/>
    <mergeCell ref="A93:G93"/>
    <mergeCell ref="A101:D101"/>
    <mergeCell ref="A102:D102"/>
    <mergeCell ref="G103:J103"/>
    <mergeCell ref="G104:J104"/>
    <mergeCell ref="G102:J102"/>
    <mergeCell ref="A94:G94"/>
    <mergeCell ref="A95:G95"/>
    <mergeCell ref="A92:G92"/>
    <mergeCell ref="B75:C75"/>
    <mergeCell ref="B76:C76"/>
    <mergeCell ref="B77:C77"/>
    <mergeCell ref="B84:C84"/>
    <mergeCell ref="B85:C85"/>
    <mergeCell ref="B78:C78"/>
    <mergeCell ref="B87:C87"/>
    <mergeCell ref="B88:C88"/>
    <mergeCell ref="B90:C90"/>
    <mergeCell ref="B79:C79"/>
    <mergeCell ref="B82:C82"/>
    <mergeCell ref="B83:C83"/>
    <mergeCell ref="B89:C89"/>
    <mergeCell ref="B86:C86"/>
    <mergeCell ref="B73:C73"/>
    <mergeCell ref="B62:C62"/>
    <mergeCell ref="B51:C51"/>
    <mergeCell ref="B52:C52"/>
    <mergeCell ref="B53:C53"/>
    <mergeCell ref="B54:C54"/>
    <mergeCell ref="B55:C55"/>
    <mergeCell ref="B56:C56"/>
    <mergeCell ref="B57:C57"/>
    <mergeCell ref="B58:C58"/>
    <mergeCell ref="B59:C59"/>
    <mergeCell ref="B60:C60"/>
    <mergeCell ref="B61:C61"/>
    <mergeCell ref="B39:C39"/>
    <mergeCell ref="B50:C50"/>
    <mergeCell ref="B43:C43"/>
    <mergeCell ref="B45:C45"/>
    <mergeCell ref="B46:C46"/>
    <mergeCell ref="B47:C47"/>
    <mergeCell ref="B48:C48"/>
    <mergeCell ref="B49:C49"/>
    <mergeCell ref="B44:C44"/>
    <mergeCell ref="A1:F1"/>
    <mergeCell ref="G1:J1"/>
    <mergeCell ref="G2:J2"/>
    <mergeCell ref="A5:J5"/>
    <mergeCell ref="A6:J6"/>
    <mergeCell ref="A7:J7"/>
    <mergeCell ref="A34:G34"/>
    <mergeCell ref="A91:G91"/>
    <mergeCell ref="A80:G80"/>
    <mergeCell ref="A24:G24"/>
    <mergeCell ref="B26:C26"/>
    <mergeCell ref="A9:J9"/>
    <mergeCell ref="B10:C10"/>
    <mergeCell ref="B12:C12"/>
    <mergeCell ref="B13:C13"/>
    <mergeCell ref="B14:C14"/>
    <mergeCell ref="B15:C15"/>
    <mergeCell ref="B16:C16"/>
    <mergeCell ref="B18:C18"/>
    <mergeCell ref="B19:C19"/>
    <mergeCell ref="B25:C25"/>
    <mergeCell ref="B20:C20"/>
    <mergeCell ref="B21:C21"/>
    <mergeCell ref="B23:C23"/>
    <mergeCell ref="B41:C41"/>
    <mergeCell ref="B42:C42"/>
    <mergeCell ref="B40:C40"/>
    <mergeCell ref="B27:C27"/>
    <mergeCell ref="B28:C28"/>
    <mergeCell ref="B22:C22"/>
    <mergeCell ref="B29:C29"/>
    <mergeCell ref="B32:C32"/>
    <mergeCell ref="B33:C33"/>
    <mergeCell ref="A35:G35"/>
    <mergeCell ref="B36:C36"/>
    <mergeCell ref="B37:C37"/>
    <mergeCell ref="B38:C38"/>
  </mergeCells>
  <pageMargins left="0.31496062992125984" right="0.31496062992125984" top="0.74803149606299213" bottom="0.74803149606299213" header="0.31496062992125984" footer="0.31496062992125984"/>
  <pageSetup orientation="landscape" verticalDpi="597" r:id="rId1"/>
  <headerFooter>
    <oddFooter>&amp;LF-PS-30,ED.I,REV.0&amp;C&amp;P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
  <sheetViews>
    <sheetView topLeftCell="A220" workbookViewId="0">
      <selection activeCell="M223" sqref="M223"/>
    </sheetView>
  </sheetViews>
  <sheetFormatPr defaultRowHeight="14.4" x14ac:dyDescent="0.3"/>
  <cols>
    <col min="1" max="1" width="10.33203125" customWidth="1"/>
    <col min="3" max="3" width="8.6640625" customWidth="1"/>
    <col min="4" max="4" width="11.88671875" customWidth="1"/>
    <col min="5" max="5" width="23.6640625" customWidth="1"/>
    <col min="6" max="6" width="11" customWidth="1"/>
    <col min="7" max="7" width="22.109375" customWidth="1"/>
    <col min="8" max="10" width="11.88671875" bestFit="1" customWidth="1"/>
  </cols>
  <sheetData>
    <row r="1" spans="1:10" x14ac:dyDescent="0.3">
      <c r="A1" s="78" t="s">
        <v>262</v>
      </c>
      <c r="B1" s="78"/>
      <c r="C1" s="78"/>
      <c r="D1" s="78"/>
      <c r="E1" s="78"/>
      <c r="F1" s="78"/>
      <c r="G1" s="79" t="s">
        <v>339</v>
      </c>
      <c r="H1" s="79"/>
      <c r="I1" s="79"/>
      <c r="J1" s="79"/>
    </row>
    <row r="2" spans="1:10" x14ac:dyDescent="0.3">
      <c r="A2" s="4"/>
      <c r="B2" s="4"/>
      <c r="C2" s="5" t="s">
        <v>0</v>
      </c>
      <c r="D2" s="5"/>
      <c r="E2" s="5"/>
      <c r="F2" s="5"/>
      <c r="G2" s="79" t="s">
        <v>402</v>
      </c>
      <c r="H2" s="79"/>
      <c r="I2" s="79"/>
      <c r="J2" s="79"/>
    </row>
    <row r="3" spans="1:10" x14ac:dyDescent="0.3">
      <c r="A3" s="4"/>
      <c r="B3" s="4"/>
      <c r="C3" s="5"/>
      <c r="D3" s="5"/>
      <c r="E3" s="5"/>
      <c r="F3" s="5"/>
      <c r="G3" s="3"/>
      <c r="H3" s="3"/>
      <c r="I3" s="3"/>
      <c r="J3" s="3"/>
    </row>
    <row r="4" spans="1:10" x14ac:dyDescent="0.3">
      <c r="A4" s="80" t="s">
        <v>326</v>
      </c>
      <c r="B4" s="80"/>
      <c r="C4" s="80"/>
      <c r="D4" s="80"/>
      <c r="E4" s="80"/>
      <c r="F4" s="80"/>
      <c r="G4" s="80"/>
      <c r="H4" s="80"/>
      <c r="I4" s="80"/>
      <c r="J4" s="80"/>
    </row>
    <row r="5" spans="1:10" x14ac:dyDescent="0.3">
      <c r="A5" s="81">
        <v>44196</v>
      </c>
      <c r="B5" s="80"/>
      <c r="C5" s="80"/>
      <c r="D5" s="80"/>
      <c r="E5" s="80"/>
      <c r="F5" s="80"/>
      <c r="G5" s="80"/>
      <c r="H5" s="80"/>
      <c r="I5" s="80"/>
      <c r="J5" s="80"/>
    </row>
    <row r="6" spans="1:10" x14ac:dyDescent="0.3">
      <c r="A6" s="80" t="s">
        <v>389</v>
      </c>
      <c r="B6" s="80"/>
      <c r="C6" s="80"/>
      <c r="D6" s="80"/>
      <c r="E6" s="80"/>
      <c r="F6" s="80"/>
      <c r="G6" s="80"/>
      <c r="H6" s="80"/>
      <c r="I6" s="80"/>
      <c r="J6" s="80"/>
    </row>
    <row r="7" spans="1:10" x14ac:dyDescent="0.3">
      <c r="A7" s="106" t="s">
        <v>0</v>
      </c>
      <c r="B7" s="106"/>
      <c r="C7" s="106"/>
      <c r="D7" s="106"/>
      <c r="E7" s="106"/>
      <c r="F7" s="106"/>
      <c r="G7" s="106"/>
      <c r="H7" s="106"/>
      <c r="I7" s="106"/>
      <c r="J7" s="106"/>
    </row>
    <row r="8" spans="1:10" ht="69" x14ac:dyDescent="0.3">
      <c r="A8" s="7" t="s">
        <v>1</v>
      </c>
      <c r="B8" s="107" t="s">
        <v>2</v>
      </c>
      <c r="C8" s="108"/>
      <c r="D8" s="7" t="s">
        <v>3</v>
      </c>
      <c r="E8" s="7" t="s">
        <v>4</v>
      </c>
      <c r="F8" s="7" t="s">
        <v>5</v>
      </c>
      <c r="G8" s="7" t="s">
        <v>6</v>
      </c>
      <c r="H8" s="7" t="s">
        <v>332</v>
      </c>
      <c r="I8" s="7" t="s">
        <v>330</v>
      </c>
      <c r="J8" s="7" t="s">
        <v>331</v>
      </c>
    </row>
    <row r="9" spans="1:10" s="1" customFormat="1" ht="41.4" x14ac:dyDescent="0.3">
      <c r="A9" s="6" t="s">
        <v>7</v>
      </c>
      <c r="B9" s="66" t="s">
        <v>65</v>
      </c>
      <c r="C9" s="67"/>
      <c r="D9" s="6" t="s">
        <v>23</v>
      </c>
      <c r="E9" s="6" t="s">
        <v>24</v>
      </c>
      <c r="F9" s="6"/>
      <c r="G9" s="6"/>
      <c r="H9" s="8">
        <v>10000</v>
      </c>
      <c r="I9" s="8">
        <v>10000</v>
      </c>
      <c r="J9" s="8">
        <v>10238.68</v>
      </c>
    </row>
    <row r="10" spans="1:10" s="1" customFormat="1" ht="27.6" x14ac:dyDescent="0.3">
      <c r="A10" s="6" t="s">
        <v>7</v>
      </c>
      <c r="B10" s="66" t="s">
        <v>65</v>
      </c>
      <c r="C10" s="67"/>
      <c r="D10" s="6" t="s">
        <v>49</v>
      </c>
      <c r="E10" s="6" t="s">
        <v>50</v>
      </c>
      <c r="F10" s="6"/>
      <c r="G10" s="6"/>
      <c r="H10" s="8">
        <v>507000</v>
      </c>
      <c r="I10" s="8">
        <v>507000</v>
      </c>
      <c r="J10" s="8">
        <v>562909.54</v>
      </c>
    </row>
    <row r="11" spans="1:10" s="1" customFormat="1" ht="27.6" x14ac:dyDescent="0.3">
      <c r="A11" s="6" t="s">
        <v>7</v>
      </c>
      <c r="B11" s="66" t="s">
        <v>65</v>
      </c>
      <c r="C11" s="67"/>
      <c r="D11" s="6" t="s">
        <v>66</v>
      </c>
      <c r="E11" s="6" t="s">
        <v>67</v>
      </c>
      <c r="F11" s="6"/>
      <c r="G11" s="6"/>
      <c r="H11" s="8">
        <v>960000</v>
      </c>
      <c r="I11" s="8">
        <v>962580</v>
      </c>
      <c r="J11" s="8">
        <v>461919.3</v>
      </c>
    </row>
    <row r="12" spans="1:10" s="1" customFormat="1" ht="27.6" x14ac:dyDescent="0.3">
      <c r="A12" s="10" t="s">
        <v>7</v>
      </c>
      <c r="B12" s="85" t="s">
        <v>65</v>
      </c>
      <c r="C12" s="86"/>
      <c r="D12" s="10" t="s">
        <v>68</v>
      </c>
      <c r="E12" s="10" t="s">
        <v>69</v>
      </c>
      <c r="F12" s="10"/>
      <c r="G12" s="10"/>
      <c r="H12" s="11">
        <v>33442500</v>
      </c>
      <c r="I12" s="11">
        <v>31229500</v>
      </c>
      <c r="J12" s="11">
        <v>30220836.260000002</v>
      </c>
    </row>
    <row r="13" spans="1:10" s="1" customFormat="1" x14ac:dyDescent="0.3">
      <c r="A13" s="111" t="s">
        <v>363</v>
      </c>
      <c r="B13" s="111"/>
      <c r="C13" s="111"/>
      <c r="D13" s="111"/>
      <c r="E13" s="111"/>
      <c r="F13" s="111"/>
      <c r="G13" s="111"/>
      <c r="H13" s="28">
        <f>SUM(H9:H12)</f>
        <v>34919500</v>
      </c>
      <c r="I13" s="28">
        <f>SUM(I9:I12)</f>
        <v>32709080</v>
      </c>
      <c r="J13" s="28">
        <f>SUM(J9:J12)</f>
        <v>31255903.780000001</v>
      </c>
    </row>
    <row r="14" spans="1:10" s="1" customFormat="1" ht="41.4" x14ac:dyDescent="0.3">
      <c r="A14" s="6" t="s">
        <v>7</v>
      </c>
      <c r="B14" s="66" t="s">
        <v>65</v>
      </c>
      <c r="C14" s="67"/>
      <c r="D14" s="6" t="s">
        <v>70</v>
      </c>
      <c r="E14" s="6" t="s">
        <v>71</v>
      </c>
      <c r="F14" s="6"/>
      <c r="G14" s="6"/>
      <c r="H14" s="8">
        <v>1437500</v>
      </c>
      <c r="I14" s="8">
        <v>1141900</v>
      </c>
      <c r="J14" s="8">
        <v>1130296.1200000001</v>
      </c>
    </row>
    <row r="15" spans="1:10" s="1" customFormat="1" x14ac:dyDescent="0.3">
      <c r="A15" s="72" t="s">
        <v>342</v>
      </c>
      <c r="B15" s="73"/>
      <c r="C15" s="73"/>
      <c r="D15" s="73"/>
      <c r="E15" s="73"/>
      <c r="F15" s="73"/>
      <c r="G15" s="74"/>
      <c r="H15" s="19">
        <f>SUM(H14:H14)</f>
        <v>1437500</v>
      </c>
      <c r="I15" s="19">
        <f>SUM(I14:I14)</f>
        <v>1141900</v>
      </c>
      <c r="J15" s="19">
        <f>SUM(J14:J14)</f>
        <v>1130296.1200000001</v>
      </c>
    </row>
    <row r="16" spans="1:10" s="1" customFormat="1" x14ac:dyDescent="0.3">
      <c r="A16" s="82" t="s">
        <v>307</v>
      </c>
      <c r="B16" s="83"/>
      <c r="C16" s="83"/>
      <c r="D16" s="83"/>
      <c r="E16" s="83"/>
      <c r="F16" s="83"/>
      <c r="G16" s="84"/>
      <c r="H16" s="9">
        <f>H13+H15</f>
        <v>36357000</v>
      </c>
      <c r="I16" s="9">
        <f>I13+I15</f>
        <v>33850980</v>
      </c>
      <c r="J16" s="9">
        <f>J13+J15</f>
        <v>32386199.900000002</v>
      </c>
    </row>
    <row r="17" spans="1:10" s="1" customFormat="1" ht="27.6" x14ac:dyDescent="0.3">
      <c r="A17" s="6" t="s">
        <v>72</v>
      </c>
      <c r="B17" s="66" t="s">
        <v>65</v>
      </c>
      <c r="C17" s="67"/>
      <c r="D17" s="6" t="s">
        <v>138</v>
      </c>
      <c r="E17" s="6" t="s">
        <v>139</v>
      </c>
      <c r="F17" s="6" t="s">
        <v>75</v>
      </c>
      <c r="G17" s="6" t="s">
        <v>76</v>
      </c>
      <c r="H17" s="8">
        <v>2803200</v>
      </c>
      <c r="I17" s="8">
        <v>2669400</v>
      </c>
      <c r="J17" s="8">
        <v>2666651</v>
      </c>
    </row>
    <row r="18" spans="1:10" s="1" customFormat="1" ht="27.6" x14ac:dyDescent="0.3">
      <c r="A18" s="6" t="s">
        <v>72</v>
      </c>
      <c r="B18" s="66" t="s">
        <v>65</v>
      </c>
      <c r="C18" s="67"/>
      <c r="D18" s="6" t="s">
        <v>138</v>
      </c>
      <c r="E18" s="6" t="s">
        <v>139</v>
      </c>
      <c r="F18" s="6" t="s">
        <v>174</v>
      </c>
      <c r="G18" s="6" t="s">
        <v>175</v>
      </c>
      <c r="H18" s="8">
        <v>278000</v>
      </c>
      <c r="I18" s="8">
        <v>236100</v>
      </c>
      <c r="J18" s="8">
        <v>230441</v>
      </c>
    </row>
    <row r="19" spans="1:10" s="1" customFormat="1" ht="27.6" x14ac:dyDescent="0.3">
      <c r="A19" s="6" t="s">
        <v>72</v>
      </c>
      <c r="B19" s="66" t="s">
        <v>65</v>
      </c>
      <c r="C19" s="67"/>
      <c r="D19" s="6" t="s">
        <v>138</v>
      </c>
      <c r="E19" s="6" t="s">
        <v>139</v>
      </c>
      <c r="F19" s="6">
        <v>100106</v>
      </c>
      <c r="G19" s="6" t="s">
        <v>177</v>
      </c>
      <c r="H19" s="8">
        <v>9800</v>
      </c>
      <c r="I19" s="8">
        <v>9500</v>
      </c>
      <c r="J19" s="8">
        <v>9378</v>
      </c>
    </row>
    <row r="20" spans="1:10" s="1" customFormat="1" ht="27.6" x14ac:dyDescent="0.3">
      <c r="A20" s="6" t="s">
        <v>72</v>
      </c>
      <c r="B20" s="66" t="s">
        <v>65</v>
      </c>
      <c r="C20" s="67"/>
      <c r="D20" s="6" t="s">
        <v>138</v>
      </c>
      <c r="E20" s="6" t="s">
        <v>139</v>
      </c>
      <c r="F20" s="6" t="s">
        <v>77</v>
      </c>
      <c r="G20" s="6" t="s">
        <v>78</v>
      </c>
      <c r="H20" s="8">
        <v>500</v>
      </c>
      <c r="I20" s="8">
        <v>0</v>
      </c>
      <c r="J20" s="8">
        <v>0</v>
      </c>
    </row>
    <row r="21" spans="1:10" s="1" customFormat="1" ht="27.6" x14ac:dyDescent="0.3">
      <c r="A21" s="6" t="s">
        <v>72</v>
      </c>
      <c r="B21" s="66" t="s">
        <v>65</v>
      </c>
      <c r="C21" s="67"/>
      <c r="D21" s="6" t="s">
        <v>138</v>
      </c>
      <c r="E21" s="6" t="s">
        <v>139</v>
      </c>
      <c r="F21" s="6" t="s">
        <v>79</v>
      </c>
      <c r="G21" s="6" t="s">
        <v>285</v>
      </c>
      <c r="H21" s="8">
        <v>10000</v>
      </c>
      <c r="I21" s="8">
        <v>4100</v>
      </c>
      <c r="J21" s="8">
        <v>1360</v>
      </c>
    </row>
    <row r="22" spans="1:10" s="1" customFormat="1" ht="27.6" x14ac:dyDescent="0.3">
      <c r="A22" s="10" t="s">
        <v>72</v>
      </c>
      <c r="B22" s="85" t="s">
        <v>65</v>
      </c>
      <c r="C22" s="86"/>
      <c r="D22" s="10" t="s">
        <v>138</v>
      </c>
      <c r="E22" s="10" t="s">
        <v>139</v>
      </c>
      <c r="F22" s="10">
        <v>100117</v>
      </c>
      <c r="G22" s="10" t="s">
        <v>375</v>
      </c>
      <c r="H22" s="11">
        <v>147400</v>
      </c>
      <c r="I22" s="11">
        <v>124500</v>
      </c>
      <c r="J22" s="11">
        <v>121436</v>
      </c>
    </row>
    <row r="23" spans="1:10" s="1" customFormat="1" ht="27.6" x14ac:dyDescent="0.3">
      <c r="A23" s="39" t="s">
        <v>72</v>
      </c>
      <c r="B23" s="87" t="s">
        <v>65</v>
      </c>
      <c r="C23" s="87"/>
      <c r="D23" s="39" t="s">
        <v>138</v>
      </c>
      <c r="E23" s="39" t="s">
        <v>139</v>
      </c>
      <c r="F23" s="39" t="s">
        <v>286</v>
      </c>
      <c r="G23" s="39" t="s">
        <v>287</v>
      </c>
      <c r="H23" s="13">
        <v>51250</v>
      </c>
      <c r="I23" s="13">
        <v>48800</v>
      </c>
      <c r="J23" s="13">
        <v>48800</v>
      </c>
    </row>
    <row r="24" spans="1:10" s="1" customFormat="1" ht="27.6" x14ac:dyDescent="0.3">
      <c r="A24" s="15" t="s">
        <v>72</v>
      </c>
      <c r="B24" s="93" t="s">
        <v>65</v>
      </c>
      <c r="C24" s="94"/>
      <c r="D24" s="15" t="s">
        <v>138</v>
      </c>
      <c r="E24" s="15" t="s">
        <v>139</v>
      </c>
      <c r="F24" s="15" t="s">
        <v>288</v>
      </c>
      <c r="G24" s="15" t="s">
        <v>289</v>
      </c>
      <c r="H24" s="14">
        <v>72850</v>
      </c>
      <c r="I24" s="14">
        <v>68600</v>
      </c>
      <c r="J24" s="14">
        <v>67973</v>
      </c>
    </row>
    <row r="25" spans="1:10" s="1" customFormat="1" ht="27.6" x14ac:dyDescent="0.3">
      <c r="A25" s="6" t="s">
        <v>72</v>
      </c>
      <c r="B25" s="66" t="s">
        <v>65</v>
      </c>
      <c r="C25" s="67"/>
      <c r="D25" s="6" t="s">
        <v>138</v>
      </c>
      <c r="E25" s="6" t="s">
        <v>139</v>
      </c>
      <c r="F25" s="6" t="s">
        <v>84</v>
      </c>
      <c r="G25" s="6" t="s">
        <v>85</v>
      </c>
      <c r="H25" s="8">
        <v>10000</v>
      </c>
      <c r="I25" s="8">
        <v>10000</v>
      </c>
      <c r="J25" s="8">
        <v>9998.17</v>
      </c>
    </row>
    <row r="26" spans="1:10" s="1" customFormat="1" ht="27.6" x14ac:dyDescent="0.3">
      <c r="A26" s="6" t="s">
        <v>72</v>
      </c>
      <c r="B26" s="66" t="s">
        <v>65</v>
      </c>
      <c r="C26" s="67"/>
      <c r="D26" s="6" t="s">
        <v>138</v>
      </c>
      <c r="E26" s="6" t="s">
        <v>139</v>
      </c>
      <c r="F26" s="6" t="s">
        <v>86</v>
      </c>
      <c r="G26" s="6" t="s">
        <v>87</v>
      </c>
      <c r="H26" s="8">
        <v>800</v>
      </c>
      <c r="I26" s="8">
        <v>1300</v>
      </c>
      <c r="J26" s="8">
        <v>1294.68</v>
      </c>
    </row>
    <row r="27" spans="1:10" s="1" customFormat="1" ht="27.6" x14ac:dyDescent="0.3">
      <c r="A27" s="6" t="s">
        <v>72</v>
      </c>
      <c r="B27" s="66" t="s">
        <v>65</v>
      </c>
      <c r="C27" s="67"/>
      <c r="D27" s="6" t="s">
        <v>138</v>
      </c>
      <c r="E27" s="6" t="s">
        <v>139</v>
      </c>
      <c r="F27" s="6" t="s">
        <v>88</v>
      </c>
      <c r="G27" s="6" t="s">
        <v>89</v>
      </c>
      <c r="H27" s="8">
        <v>26000</v>
      </c>
      <c r="I27" s="8">
        <v>30700</v>
      </c>
      <c r="J27" s="8">
        <v>29204.01</v>
      </c>
    </row>
    <row r="28" spans="1:10" s="1" customFormat="1" ht="27.6" x14ac:dyDescent="0.3">
      <c r="A28" s="6" t="s">
        <v>72</v>
      </c>
      <c r="B28" s="66" t="s">
        <v>65</v>
      </c>
      <c r="C28" s="67"/>
      <c r="D28" s="6" t="s">
        <v>138</v>
      </c>
      <c r="E28" s="6" t="s">
        <v>139</v>
      </c>
      <c r="F28" s="6" t="s">
        <v>90</v>
      </c>
      <c r="G28" s="6" t="s">
        <v>91</v>
      </c>
      <c r="H28" s="8">
        <v>6000</v>
      </c>
      <c r="I28" s="8">
        <v>1700</v>
      </c>
      <c r="J28" s="8">
        <v>1443.56</v>
      </c>
    </row>
    <row r="29" spans="1:10" s="1" customFormat="1" ht="27.6" x14ac:dyDescent="0.3">
      <c r="A29" s="6" t="s">
        <v>72</v>
      </c>
      <c r="B29" s="66" t="s">
        <v>65</v>
      </c>
      <c r="C29" s="67"/>
      <c r="D29" s="6" t="s">
        <v>138</v>
      </c>
      <c r="E29" s="6" t="s">
        <v>139</v>
      </c>
      <c r="F29" s="6" t="s">
        <v>92</v>
      </c>
      <c r="G29" s="6" t="s">
        <v>93</v>
      </c>
      <c r="H29" s="8">
        <v>5000</v>
      </c>
      <c r="I29" s="8">
        <v>5000</v>
      </c>
      <c r="J29" s="8">
        <v>5000</v>
      </c>
    </row>
    <row r="30" spans="1:10" s="1" customFormat="1" ht="27.6" x14ac:dyDescent="0.3">
      <c r="A30" s="6" t="s">
        <v>72</v>
      </c>
      <c r="B30" s="66" t="s">
        <v>65</v>
      </c>
      <c r="C30" s="67"/>
      <c r="D30" s="6" t="s">
        <v>138</v>
      </c>
      <c r="E30" s="6" t="s">
        <v>139</v>
      </c>
      <c r="F30" s="6" t="s">
        <v>94</v>
      </c>
      <c r="G30" s="6" t="s">
        <v>95</v>
      </c>
      <c r="H30" s="8">
        <v>3000</v>
      </c>
      <c r="I30" s="8">
        <v>3000</v>
      </c>
      <c r="J30" s="8">
        <v>2929.4</v>
      </c>
    </row>
    <row r="31" spans="1:10" s="1" customFormat="1" ht="27.6" x14ac:dyDescent="0.3">
      <c r="A31" s="10" t="s">
        <v>72</v>
      </c>
      <c r="B31" s="85" t="s">
        <v>65</v>
      </c>
      <c r="C31" s="86"/>
      <c r="D31" s="10" t="s">
        <v>138</v>
      </c>
      <c r="E31" s="10" t="s">
        <v>139</v>
      </c>
      <c r="F31" s="10" t="s">
        <v>98</v>
      </c>
      <c r="G31" s="10" t="s">
        <v>99</v>
      </c>
      <c r="H31" s="11">
        <v>16000</v>
      </c>
      <c r="I31" s="11">
        <v>16000</v>
      </c>
      <c r="J31" s="11">
        <v>15969.73</v>
      </c>
    </row>
    <row r="32" spans="1:10" s="1" customFormat="1" ht="41.4" x14ac:dyDescent="0.3">
      <c r="A32" s="39" t="s">
        <v>72</v>
      </c>
      <c r="B32" s="87" t="s">
        <v>65</v>
      </c>
      <c r="C32" s="87"/>
      <c r="D32" s="39" t="s">
        <v>138</v>
      </c>
      <c r="E32" s="39" t="s">
        <v>139</v>
      </c>
      <c r="F32" s="39" t="s">
        <v>100</v>
      </c>
      <c r="G32" s="39" t="s">
        <v>101</v>
      </c>
      <c r="H32" s="13">
        <v>8000</v>
      </c>
      <c r="I32" s="13">
        <v>7800</v>
      </c>
      <c r="J32" s="13">
        <v>7674.3</v>
      </c>
    </row>
    <row r="33" spans="1:10" s="1" customFormat="1" ht="41.4" x14ac:dyDescent="0.3">
      <c r="A33" s="15" t="s">
        <v>72</v>
      </c>
      <c r="B33" s="93" t="s">
        <v>65</v>
      </c>
      <c r="C33" s="94"/>
      <c r="D33" s="15" t="s">
        <v>138</v>
      </c>
      <c r="E33" s="15" t="s">
        <v>139</v>
      </c>
      <c r="F33" s="15" t="s">
        <v>102</v>
      </c>
      <c r="G33" s="15" t="s">
        <v>103</v>
      </c>
      <c r="H33" s="14">
        <v>9000</v>
      </c>
      <c r="I33" s="14">
        <v>9800</v>
      </c>
      <c r="J33" s="14">
        <v>9559.52</v>
      </c>
    </row>
    <row r="34" spans="1:10" s="1" customFormat="1" ht="27.6" x14ac:dyDescent="0.3">
      <c r="A34" s="6" t="s">
        <v>72</v>
      </c>
      <c r="B34" s="66" t="s">
        <v>65</v>
      </c>
      <c r="C34" s="67"/>
      <c r="D34" s="6" t="s">
        <v>138</v>
      </c>
      <c r="E34" s="6" t="s">
        <v>139</v>
      </c>
      <c r="F34" s="6" t="s">
        <v>104</v>
      </c>
      <c r="G34" s="6" t="s">
        <v>105</v>
      </c>
      <c r="H34" s="8">
        <v>1000</v>
      </c>
      <c r="I34" s="8">
        <v>2000</v>
      </c>
      <c r="J34" s="8">
        <v>1926.15</v>
      </c>
    </row>
    <row r="35" spans="1:10" s="1" customFormat="1" ht="27.6" x14ac:dyDescent="0.3">
      <c r="A35" s="6" t="s">
        <v>72</v>
      </c>
      <c r="B35" s="66" t="s">
        <v>65</v>
      </c>
      <c r="C35" s="67"/>
      <c r="D35" s="6" t="s">
        <v>138</v>
      </c>
      <c r="E35" s="6" t="s">
        <v>139</v>
      </c>
      <c r="F35" s="6" t="s">
        <v>106</v>
      </c>
      <c r="G35" s="6" t="s">
        <v>107</v>
      </c>
      <c r="H35" s="8">
        <v>3000</v>
      </c>
      <c r="I35" s="8">
        <v>3000</v>
      </c>
      <c r="J35" s="8">
        <v>2950.16</v>
      </c>
    </row>
    <row r="36" spans="1:10" s="1" customFormat="1" ht="27.6" x14ac:dyDescent="0.3">
      <c r="A36" s="6" t="s">
        <v>72</v>
      </c>
      <c r="B36" s="66" t="s">
        <v>65</v>
      </c>
      <c r="C36" s="67"/>
      <c r="D36" s="6" t="s">
        <v>138</v>
      </c>
      <c r="E36" s="6" t="s">
        <v>139</v>
      </c>
      <c r="F36" s="6" t="s">
        <v>108</v>
      </c>
      <c r="G36" s="6" t="s">
        <v>109</v>
      </c>
      <c r="H36" s="8">
        <v>4000</v>
      </c>
      <c r="I36" s="8">
        <v>2200</v>
      </c>
      <c r="J36" s="8">
        <v>2120</v>
      </c>
    </row>
    <row r="37" spans="1:10" s="1" customFormat="1" ht="27.6" x14ac:dyDescent="0.3">
      <c r="A37" s="6" t="s">
        <v>72</v>
      </c>
      <c r="B37" s="66" t="s">
        <v>65</v>
      </c>
      <c r="C37" s="67"/>
      <c r="D37" s="6" t="s">
        <v>138</v>
      </c>
      <c r="E37" s="6" t="s">
        <v>139</v>
      </c>
      <c r="F37" s="6" t="s">
        <v>160</v>
      </c>
      <c r="G37" s="6" t="s">
        <v>161</v>
      </c>
      <c r="H37" s="8">
        <v>500</v>
      </c>
      <c r="I37" s="8">
        <v>300</v>
      </c>
      <c r="J37" s="8">
        <v>300</v>
      </c>
    </row>
    <row r="38" spans="1:10" s="1" customFormat="1" ht="27.6" x14ac:dyDescent="0.3">
      <c r="A38" s="6" t="s">
        <v>72</v>
      </c>
      <c r="B38" s="66" t="s">
        <v>65</v>
      </c>
      <c r="C38" s="67"/>
      <c r="D38" s="6" t="s">
        <v>138</v>
      </c>
      <c r="E38" s="6" t="s">
        <v>139</v>
      </c>
      <c r="F38" s="6" t="s">
        <v>114</v>
      </c>
      <c r="G38" s="6" t="s">
        <v>115</v>
      </c>
      <c r="H38" s="8">
        <v>1000</v>
      </c>
      <c r="I38" s="8">
        <v>1000</v>
      </c>
      <c r="J38" s="8">
        <v>950</v>
      </c>
    </row>
    <row r="39" spans="1:10" s="1" customFormat="1" ht="27.6" x14ac:dyDescent="0.3">
      <c r="A39" s="6" t="s">
        <v>72</v>
      </c>
      <c r="B39" s="66" t="s">
        <v>65</v>
      </c>
      <c r="C39" s="67"/>
      <c r="D39" s="6" t="s">
        <v>138</v>
      </c>
      <c r="E39" s="6" t="s">
        <v>139</v>
      </c>
      <c r="F39" s="6" t="s">
        <v>116</v>
      </c>
      <c r="G39" s="6" t="s">
        <v>117</v>
      </c>
      <c r="H39" s="8">
        <v>2600</v>
      </c>
      <c r="I39" s="8">
        <v>2200</v>
      </c>
      <c r="J39" s="8">
        <v>2139</v>
      </c>
    </row>
    <row r="40" spans="1:10" s="1" customFormat="1" ht="69" x14ac:dyDescent="0.3">
      <c r="A40" s="6" t="s">
        <v>72</v>
      </c>
      <c r="B40" s="66" t="s">
        <v>65</v>
      </c>
      <c r="C40" s="67"/>
      <c r="D40" s="6" t="s">
        <v>138</v>
      </c>
      <c r="E40" s="6" t="s">
        <v>139</v>
      </c>
      <c r="F40" s="10">
        <v>2025</v>
      </c>
      <c r="G40" s="10" t="s">
        <v>119</v>
      </c>
      <c r="H40" s="11">
        <v>11600</v>
      </c>
      <c r="I40" s="11">
        <v>11600</v>
      </c>
      <c r="J40" s="11">
        <v>11577.85</v>
      </c>
    </row>
    <row r="41" spans="1:10" s="1" customFormat="1" ht="27.6" x14ac:dyDescent="0.3">
      <c r="A41" s="39" t="s">
        <v>72</v>
      </c>
      <c r="B41" s="87" t="s">
        <v>65</v>
      </c>
      <c r="C41" s="87"/>
      <c r="D41" s="39" t="s">
        <v>138</v>
      </c>
      <c r="E41" s="39" t="s">
        <v>139</v>
      </c>
      <c r="F41" s="39" t="s">
        <v>198</v>
      </c>
      <c r="G41" s="39" t="s">
        <v>199</v>
      </c>
      <c r="H41" s="13">
        <v>7500</v>
      </c>
      <c r="I41" s="13">
        <v>6700</v>
      </c>
      <c r="J41" s="13">
        <v>6666.97</v>
      </c>
    </row>
    <row r="42" spans="1:10" s="1" customFormat="1" ht="27.6" x14ac:dyDescent="0.3">
      <c r="A42" s="15" t="s">
        <v>72</v>
      </c>
      <c r="B42" s="93" t="s">
        <v>65</v>
      </c>
      <c r="C42" s="94"/>
      <c r="D42" s="15" t="s">
        <v>138</v>
      </c>
      <c r="E42" s="15" t="s">
        <v>139</v>
      </c>
      <c r="F42" s="15" t="s">
        <v>122</v>
      </c>
      <c r="G42" s="15" t="s">
        <v>123</v>
      </c>
      <c r="H42" s="14">
        <v>15000</v>
      </c>
      <c r="I42" s="14">
        <v>27700</v>
      </c>
      <c r="J42" s="14">
        <v>27599.61</v>
      </c>
    </row>
    <row r="43" spans="1:10" s="1" customFormat="1" ht="69" x14ac:dyDescent="0.3">
      <c r="A43" s="10" t="s">
        <v>72</v>
      </c>
      <c r="B43" s="85" t="s">
        <v>65</v>
      </c>
      <c r="C43" s="86"/>
      <c r="D43" s="10" t="s">
        <v>138</v>
      </c>
      <c r="E43" s="10" t="s">
        <v>139</v>
      </c>
      <c r="F43" s="10" t="s">
        <v>134</v>
      </c>
      <c r="G43" s="10" t="s">
        <v>135</v>
      </c>
      <c r="H43" s="11">
        <v>0</v>
      </c>
      <c r="I43" s="11">
        <v>-12000</v>
      </c>
      <c r="J43" s="11">
        <v>-13152.58</v>
      </c>
    </row>
    <row r="44" spans="1:10" s="1" customFormat="1" x14ac:dyDescent="0.3">
      <c r="A44" s="112" t="s">
        <v>367</v>
      </c>
      <c r="B44" s="113"/>
      <c r="C44" s="113"/>
      <c r="D44" s="113"/>
      <c r="E44" s="113"/>
      <c r="F44" s="113"/>
      <c r="G44" s="114"/>
      <c r="H44" s="26">
        <f>SUM(H17:H43)</f>
        <v>3503000</v>
      </c>
      <c r="I44" s="26">
        <f>SUM(I17:I43)</f>
        <v>3291000</v>
      </c>
      <c r="J44" s="26">
        <f>SUM(J17:J43)</f>
        <v>3272189.53</v>
      </c>
    </row>
    <row r="45" spans="1:10" s="1" customFormat="1" ht="29.25" customHeight="1" x14ac:dyDescent="0.3">
      <c r="A45" s="6" t="s">
        <v>72</v>
      </c>
      <c r="B45" s="66" t="s">
        <v>65</v>
      </c>
      <c r="C45" s="67"/>
      <c r="D45" s="6" t="s">
        <v>202</v>
      </c>
      <c r="E45" s="6" t="s">
        <v>203</v>
      </c>
      <c r="F45" s="6" t="s">
        <v>75</v>
      </c>
      <c r="G45" s="6" t="s">
        <v>76</v>
      </c>
      <c r="H45" s="8">
        <v>6956000</v>
      </c>
      <c r="I45" s="8">
        <v>6392000</v>
      </c>
      <c r="J45" s="8">
        <v>6299616</v>
      </c>
    </row>
    <row r="46" spans="1:10" s="1" customFormat="1" ht="27.6" x14ac:dyDescent="0.3">
      <c r="A46" s="6" t="s">
        <v>72</v>
      </c>
      <c r="B46" s="66" t="s">
        <v>65</v>
      </c>
      <c r="C46" s="67"/>
      <c r="D46" s="6" t="s">
        <v>202</v>
      </c>
      <c r="E46" s="6" t="s">
        <v>203</v>
      </c>
      <c r="F46" s="6" t="s">
        <v>174</v>
      </c>
      <c r="G46" s="6" t="s">
        <v>175</v>
      </c>
      <c r="H46" s="8">
        <v>601000</v>
      </c>
      <c r="I46" s="8">
        <v>497000</v>
      </c>
      <c r="J46" s="8">
        <v>491048</v>
      </c>
    </row>
    <row r="47" spans="1:10" s="1" customFormat="1" x14ac:dyDescent="0.3">
      <c r="A47" s="6" t="s">
        <v>72</v>
      </c>
      <c r="B47" s="66" t="s">
        <v>65</v>
      </c>
      <c r="C47" s="67"/>
      <c r="D47" s="6" t="s">
        <v>202</v>
      </c>
      <c r="E47" s="6" t="s">
        <v>203</v>
      </c>
      <c r="F47" s="6">
        <v>100106</v>
      </c>
      <c r="G47" s="6" t="s">
        <v>177</v>
      </c>
      <c r="H47" s="8">
        <v>20000</v>
      </c>
      <c r="I47" s="8">
        <v>0</v>
      </c>
      <c r="J47" s="8">
        <v>0</v>
      </c>
    </row>
    <row r="48" spans="1:10" s="1" customFormat="1" ht="33.75" customHeight="1" x14ac:dyDescent="0.3">
      <c r="A48" s="6" t="s">
        <v>72</v>
      </c>
      <c r="B48" s="66" t="s">
        <v>65</v>
      </c>
      <c r="C48" s="67"/>
      <c r="D48" s="6" t="s">
        <v>202</v>
      </c>
      <c r="E48" s="6" t="s">
        <v>203</v>
      </c>
      <c r="F48" s="6" t="s">
        <v>79</v>
      </c>
      <c r="G48" s="6" t="s">
        <v>285</v>
      </c>
      <c r="H48" s="8">
        <v>16000</v>
      </c>
      <c r="I48" s="8">
        <v>8000</v>
      </c>
      <c r="J48" s="8">
        <v>5800</v>
      </c>
    </row>
    <row r="49" spans="1:10" s="1" customFormat="1" ht="31.5" customHeight="1" x14ac:dyDescent="0.3">
      <c r="A49" s="6" t="s">
        <v>72</v>
      </c>
      <c r="B49" s="66" t="s">
        <v>65</v>
      </c>
      <c r="C49" s="67"/>
      <c r="D49" s="6" t="s">
        <v>202</v>
      </c>
      <c r="E49" s="6" t="s">
        <v>203</v>
      </c>
      <c r="F49" s="6">
        <v>100117</v>
      </c>
      <c r="G49" s="6" t="s">
        <v>375</v>
      </c>
      <c r="H49" s="8">
        <v>459000</v>
      </c>
      <c r="I49" s="8">
        <v>415000</v>
      </c>
      <c r="J49" s="8">
        <v>406770</v>
      </c>
    </row>
    <row r="50" spans="1:10" s="1" customFormat="1" ht="31.5" customHeight="1" x14ac:dyDescent="0.3">
      <c r="A50" s="6" t="s">
        <v>72</v>
      </c>
      <c r="B50" s="66" t="s">
        <v>65</v>
      </c>
      <c r="C50" s="67"/>
      <c r="D50" s="6" t="s">
        <v>202</v>
      </c>
      <c r="E50" s="6" t="s">
        <v>203</v>
      </c>
      <c r="F50" s="6">
        <v>100130</v>
      </c>
      <c r="G50" s="6" t="s">
        <v>249</v>
      </c>
      <c r="H50" s="8">
        <v>55000</v>
      </c>
      <c r="I50" s="8">
        <v>44000</v>
      </c>
      <c r="J50" s="8">
        <v>35138</v>
      </c>
    </row>
    <row r="51" spans="1:10" s="1" customFormat="1" ht="34.5" customHeight="1" x14ac:dyDescent="0.3">
      <c r="A51" s="6" t="s">
        <v>72</v>
      </c>
      <c r="B51" s="66" t="s">
        <v>65</v>
      </c>
      <c r="C51" s="67"/>
      <c r="D51" s="6" t="s">
        <v>202</v>
      </c>
      <c r="E51" s="6" t="s">
        <v>203</v>
      </c>
      <c r="F51" s="6" t="s">
        <v>286</v>
      </c>
      <c r="G51" s="6" t="s">
        <v>287</v>
      </c>
      <c r="H51" s="8">
        <v>169000</v>
      </c>
      <c r="I51" s="8">
        <v>163000</v>
      </c>
      <c r="J51" s="8">
        <v>162104</v>
      </c>
    </row>
    <row r="52" spans="1:10" s="1" customFormat="1" ht="32.25" customHeight="1" x14ac:dyDescent="0.3">
      <c r="A52" s="6" t="s">
        <v>72</v>
      </c>
      <c r="B52" s="66" t="s">
        <v>65</v>
      </c>
      <c r="C52" s="67"/>
      <c r="D52" s="6" t="s">
        <v>202</v>
      </c>
      <c r="E52" s="6" t="s">
        <v>203</v>
      </c>
      <c r="F52" s="6" t="s">
        <v>288</v>
      </c>
      <c r="G52" s="6" t="s">
        <v>289</v>
      </c>
      <c r="H52" s="8">
        <v>188000</v>
      </c>
      <c r="I52" s="8">
        <v>165000</v>
      </c>
      <c r="J52" s="8">
        <v>162433</v>
      </c>
    </row>
    <row r="53" spans="1:10" s="1" customFormat="1" ht="35.25" customHeight="1" x14ac:dyDescent="0.3">
      <c r="A53" s="10" t="s">
        <v>72</v>
      </c>
      <c r="B53" s="85" t="s">
        <v>65</v>
      </c>
      <c r="C53" s="86"/>
      <c r="D53" s="10" t="s">
        <v>202</v>
      </c>
      <c r="E53" s="10" t="s">
        <v>203</v>
      </c>
      <c r="F53" s="10" t="s">
        <v>84</v>
      </c>
      <c r="G53" s="10" t="s">
        <v>85</v>
      </c>
      <c r="H53" s="11">
        <v>9000</v>
      </c>
      <c r="I53" s="11">
        <v>11000</v>
      </c>
      <c r="J53" s="11">
        <v>10640.75</v>
      </c>
    </row>
    <row r="54" spans="1:10" s="1" customFormat="1" ht="33.75" customHeight="1" x14ac:dyDescent="0.3">
      <c r="A54" s="39" t="s">
        <v>72</v>
      </c>
      <c r="B54" s="87" t="s">
        <v>65</v>
      </c>
      <c r="C54" s="87"/>
      <c r="D54" s="39" t="s">
        <v>202</v>
      </c>
      <c r="E54" s="39" t="s">
        <v>203</v>
      </c>
      <c r="F54" s="39" t="s">
        <v>86</v>
      </c>
      <c r="G54" s="39" t="s">
        <v>87</v>
      </c>
      <c r="H54" s="13">
        <v>15000</v>
      </c>
      <c r="I54" s="13">
        <v>17000</v>
      </c>
      <c r="J54" s="13">
        <v>16952.21</v>
      </c>
    </row>
    <row r="55" spans="1:10" s="1" customFormat="1" ht="34.5" customHeight="1" x14ac:dyDescent="0.3">
      <c r="A55" s="15" t="s">
        <v>72</v>
      </c>
      <c r="B55" s="93" t="s">
        <v>65</v>
      </c>
      <c r="C55" s="94"/>
      <c r="D55" s="15" t="s">
        <v>202</v>
      </c>
      <c r="E55" s="15" t="s">
        <v>203</v>
      </c>
      <c r="F55" s="15" t="s">
        <v>88</v>
      </c>
      <c r="G55" s="15" t="s">
        <v>89</v>
      </c>
      <c r="H55" s="14">
        <v>470000</v>
      </c>
      <c r="I55" s="14">
        <v>460000</v>
      </c>
      <c r="J55" s="14">
        <v>449325.61</v>
      </c>
    </row>
    <row r="56" spans="1:10" s="1" customFormat="1" ht="34.5" customHeight="1" x14ac:dyDescent="0.3">
      <c r="A56" s="6" t="s">
        <v>72</v>
      </c>
      <c r="B56" s="66" t="s">
        <v>65</v>
      </c>
      <c r="C56" s="67"/>
      <c r="D56" s="6" t="s">
        <v>202</v>
      </c>
      <c r="E56" s="6" t="s">
        <v>203</v>
      </c>
      <c r="F56" s="6" t="s">
        <v>90</v>
      </c>
      <c r="G56" s="6" t="s">
        <v>91</v>
      </c>
      <c r="H56" s="8">
        <v>47000</v>
      </c>
      <c r="I56" s="8">
        <v>46000</v>
      </c>
      <c r="J56" s="8">
        <v>33575.370000000003</v>
      </c>
    </row>
    <row r="57" spans="1:10" s="1" customFormat="1" ht="33.75" customHeight="1" x14ac:dyDescent="0.3">
      <c r="A57" s="6" t="s">
        <v>72</v>
      </c>
      <c r="B57" s="66" t="s">
        <v>65</v>
      </c>
      <c r="C57" s="67"/>
      <c r="D57" s="6" t="s">
        <v>202</v>
      </c>
      <c r="E57" s="6" t="s">
        <v>203</v>
      </c>
      <c r="F57" s="6" t="s">
        <v>92</v>
      </c>
      <c r="G57" s="6" t="s">
        <v>93</v>
      </c>
      <c r="H57" s="8">
        <v>15000</v>
      </c>
      <c r="I57" s="8">
        <v>8000</v>
      </c>
      <c r="J57" s="8">
        <v>7000</v>
      </c>
    </row>
    <row r="58" spans="1:10" s="1" customFormat="1" ht="33" customHeight="1" x14ac:dyDescent="0.3">
      <c r="A58" s="6" t="s">
        <v>72</v>
      </c>
      <c r="B58" s="66" t="s">
        <v>65</v>
      </c>
      <c r="C58" s="67"/>
      <c r="D58" s="6" t="s">
        <v>202</v>
      </c>
      <c r="E58" s="6" t="s">
        <v>203</v>
      </c>
      <c r="F58" s="6" t="s">
        <v>94</v>
      </c>
      <c r="G58" s="6" t="s">
        <v>95</v>
      </c>
      <c r="H58" s="8">
        <v>1000</v>
      </c>
      <c r="I58" s="8">
        <v>1000</v>
      </c>
      <c r="J58" s="8">
        <v>0</v>
      </c>
    </row>
    <row r="59" spans="1:10" s="1" customFormat="1" ht="31.5" customHeight="1" x14ac:dyDescent="0.3">
      <c r="A59" s="6" t="s">
        <v>72</v>
      </c>
      <c r="B59" s="66" t="s">
        <v>65</v>
      </c>
      <c r="C59" s="67"/>
      <c r="D59" s="6" t="s">
        <v>202</v>
      </c>
      <c r="E59" s="6" t="s">
        <v>203</v>
      </c>
      <c r="F59" s="6" t="s">
        <v>96</v>
      </c>
      <c r="G59" s="6" t="s">
        <v>97</v>
      </c>
      <c r="H59" s="8">
        <v>2000</v>
      </c>
      <c r="I59" s="8">
        <v>1000</v>
      </c>
      <c r="J59" s="8">
        <v>0</v>
      </c>
    </row>
    <row r="60" spans="1:10" s="1" customFormat="1" ht="27.6" x14ac:dyDescent="0.3">
      <c r="A60" s="6" t="s">
        <v>72</v>
      </c>
      <c r="B60" s="66" t="s">
        <v>65</v>
      </c>
      <c r="C60" s="67"/>
      <c r="D60" s="6" t="s">
        <v>202</v>
      </c>
      <c r="E60" s="6" t="s">
        <v>203</v>
      </c>
      <c r="F60" s="6" t="s">
        <v>98</v>
      </c>
      <c r="G60" s="6" t="s">
        <v>99</v>
      </c>
      <c r="H60" s="8">
        <v>37000</v>
      </c>
      <c r="I60" s="8">
        <v>38000</v>
      </c>
      <c r="J60" s="8">
        <v>35292.39</v>
      </c>
    </row>
    <row r="61" spans="1:10" s="1" customFormat="1" ht="41.4" x14ac:dyDescent="0.3">
      <c r="A61" s="6" t="s">
        <v>72</v>
      </c>
      <c r="B61" s="66" t="s">
        <v>65</v>
      </c>
      <c r="C61" s="67"/>
      <c r="D61" s="6" t="s">
        <v>202</v>
      </c>
      <c r="E61" s="6" t="s">
        <v>203</v>
      </c>
      <c r="F61" s="6" t="s">
        <v>100</v>
      </c>
      <c r="G61" s="6" t="s">
        <v>101</v>
      </c>
      <c r="H61" s="8">
        <v>563000</v>
      </c>
      <c r="I61" s="8">
        <v>518000</v>
      </c>
      <c r="J61" s="8">
        <v>480879.02</v>
      </c>
    </row>
    <row r="62" spans="1:10" s="1" customFormat="1" ht="41.4" x14ac:dyDescent="0.3">
      <c r="A62" s="6" t="s">
        <v>72</v>
      </c>
      <c r="B62" s="66" t="s">
        <v>65</v>
      </c>
      <c r="C62" s="67"/>
      <c r="D62" s="6" t="s">
        <v>202</v>
      </c>
      <c r="E62" s="6" t="s">
        <v>203</v>
      </c>
      <c r="F62" s="6" t="s">
        <v>102</v>
      </c>
      <c r="G62" s="6" t="s">
        <v>103</v>
      </c>
      <c r="H62" s="8">
        <v>250000</v>
      </c>
      <c r="I62" s="8">
        <v>250000</v>
      </c>
      <c r="J62" s="8">
        <v>202975.86</v>
      </c>
    </row>
    <row r="63" spans="1:10" s="1" customFormat="1" ht="28.5" customHeight="1" x14ac:dyDescent="0.3">
      <c r="A63" s="6" t="s">
        <v>72</v>
      </c>
      <c r="B63" s="66" t="s">
        <v>65</v>
      </c>
      <c r="C63" s="67"/>
      <c r="D63" s="6" t="s">
        <v>202</v>
      </c>
      <c r="E63" s="6" t="s">
        <v>203</v>
      </c>
      <c r="F63" s="6" t="s">
        <v>104</v>
      </c>
      <c r="G63" s="6" t="s">
        <v>105</v>
      </c>
      <c r="H63" s="8">
        <v>150000</v>
      </c>
      <c r="I63" s="8">
        <v>155000</v>
      </c>
      <c r="J63" s="8">
        <v>104984.28</v>
      </c>
    </row>
    <row r="64" spans="1:10" s="1" customFormat="1" ht="29.25" customHeight="1" x14ac:dyDescent="0.3">
      <c r="A64" s="6" t="s">
        <v>72</v>
      </c>
      <c r="B64" s="66" t="s">
        <v>65</v>
      </c>
      <c r="C64" s="67"/>
      <c r="D64" s="6" t="s">
        <v>202</v>
      </c>
      <c r="E64" s="6" t="s">
        <v>203</v>
      </c>
      <c r="F64" s="6" t="s">
        <v>246</v>
      </c>
      <c r="G64" s="6" t="s">
        <v>247</v>
      </c>
      <c r="H64" s="8">
        <v>30000</v>
      </c>
      <c r="I64" s="8">
        <v>35000</v>
      </c>
      <c r="J64" s="8">
        <v>34951.800000000003</v>
      </c>
    </row>
    <row r="65" spans="1:10" s="1" customFormat="1" ht="27.75" customHeight="1" x14ac:dyDescent="0.3">
      <c r="A65" s="6" t="s">
        <v>72</v>
      </c>
      <c r="B65" s="66" t="s">
        <v>65</v>
      </c>
      <c r="C65" s="67"/>
      <c r="D65" s="6" t="s">
        <v>202</v>
      </c>
      <c r="E65" s="6" t="s">
        <v>203</v>
      </c>
      <c r="F65" s="6" t="s">
        <v>184</v>
      </c>
      <c r="G65" s="6" t="s">
        <v>185</v>
      </c>
      <c r="H65" s="8">
        <v>3000</v>
      </c>
      <c r="I65" s="8">
        <v>3000</v>
      </c>
      <c r="J65" s="8">
        <v>2929.5</v>
      </c>
    </row>
    <row r="66" spans="1:10" s="1" customFormat="1" ht="27.75" customHeight="1" x14ac:dyDescent="0.3">
      <c r="A66" s="6" t="s">
        <v>72</v>
      </c>
      <c r="B66" s="66" t="s">
        <v>65</v>
      </c>
      <c r="C66" s="67"/>
      <c r="D66" s="6" t="s">
        <v>202</v>
      </c>
      <c r="E66" s="6" t="s">
        <v>203</v>
      </c>
      <c r="F66" s="10">
        <v>200402</v>
      </c>
      <c r="G66" s="10" t="s">
        <v>187</v>
      </c>
      <c r="H66" s="11">
        <v>1000</v>
      </c>
      <c r="I66" s="11">
        <v>1000</v>
      </c>
      <c r="J66" s="11">
        <v>0</v>
      </c>
    </row>
    <row r="67" spans="1:10" s="1" customFormat="1" ht="27.75" customHeight="1" x14ac:dyDescent="0.3">
      <c r="A67" s="10" t="s">
        <v>72</v>
      </c>
      <c r="B67" s="85" t="s">
        <v>65</v>
      </c>
      <c r="C67" s="86"/>
      <c r="D67" s="10" t="s">
        <v>202</v>
      </c>
      <c r="E67" s="10" t="s">
        <v>203</v>
      </c>
      <c r="F67" s="10">
        <v>200501</v>
      </c>
      <c r="G67" s="10" t="s">
        <v>223</v>
      </c>
      <c r="H67" s="11">
        <v>5000</v>
      </c>
      <c r="I67" s="11">
        <v>3000</v>
      </c>
      <c r="J67" s="11">
        <v>2937.86</v>
      </c>
    </row>
    <row r="68" spans="1:10" s="1" customFormat="1" ht="30" customHeight="1" x14ac:dyDescent="0.3">
      <c r="A68" s="39" t="s">
        <v>72</v>
      </c>
      <c r="B68" s="87" t="s">
        <v>65</v>
      </c>
      <c r="C68" s="87"/>
      <c r="D68" s="39" t="s">
        <v>202</v>
      </c>
      <c r="E68" s="39" t="s">
        <v>203</v>
      </c>
      <c r="F68" s="39" t="s">
        <v>106</v>
      </c>
      <c r="G68" s="39" t="s">
        <v>107</v>
      </c>
      <c r="H68" s="13">
        <v>20000</v>
      </c>
      <c r="I68" s="13">
        <v>84000</v>
      </c>
      <c r="J68" s="13">
        <v>83576.350000000006</v>
      </c>
    </row>
    <row r="69" spans="1:10" s="1" customFormat="1" ht="27.6" x14ac:dyDescent="0.3">
      <c r="A69" s="15" t="s">
        <v>72</v>
      </c>
      <c r="B69" s="93" t="s">
        <v>65</v>
      </c>
      <c r="C69" s="94"/>
      <c r="D69" s="15" t="s">
        <v>202</v>
      </c>
      <c r="E69" s="15" t="s">
        <v>203</v>
      </c>
      <c r="F69" s="15" t="s">
        <v>108</v>
      </c>
      <c r="G69" s="15" t="s">
        <v>109</v>
      </c>
      <c r="H69" s="14">
        <v>15000</v>
      </c>
      <c r="I69" s="14">
        <v>9000</v>
      </c>
      <c r="J69" s="14">
        <v>5638.12</v>
      </c>
    </row>
    <row r="70" spans="1:10" s="1" customFormat="1" ht="30.75" customHeight="1" x14ac:dyDescent="0.3">
      <c r="A70" s="6" t="s">
        <v>72</v>
      </c>
      <c r="B70" s="66" t="s">
        <v>65</v>
      </c>
      <c r="C70" s="67"/>
      <c r="D70" s="6" t="s">
        <v>202</v>
      </c>
      <c r="E70" s="6" t="s">
        <v>203</v>
      </c>
      <c r="F70" s="6" t="s">
        <v>196</v>
      </c>
      <c r="G70" s="6" t="s">
        <v>197</v>
      </c>
      <c r="H70" s="8">
        <v>6000</v>
      </c>
      <c r="I70" s="8">
        <v>6000</v>
      </c>
      <c r="J70" s="8">
        <v>4942.3500000000004</v>
      </c>
    </row>
    <row r="71" spans="1:10" s="1" customFormat="1" ht="27.6" x14ac:dyDescent="0.3">
      <c r="A71" s="6" t="s">
        <v>72</v>
      </c>
      <c r="B71" s="66" t="s">
        <v>65</v>
      </c>
      <c r="C71" s="67"/>
      <c r="D71" s="6" t="s">
        <v>202</v>
      </c>
      <c r="E71" s="6" t="s">
        <v>203</v>
      </c>
      <c r="F71" s="6" t="s">
        <v>160</v>
      </c>
      <c r="G71" s="6" t="s">
        <v>161</v>
      </c>
      <c r="H71" s="8">
        <v>8000</v>
      </c>
      <c r="I71" s="8">
        <v>6000</v>
      </c>
      <c r="J71" s="8">
        <v>4980.0200000000004</v>
      </c>
    </row>
    <row r="72" spans="1:10" s="1" customFormat="1" ht="33" customHeight="1" x14ac:dyDescent="0.3">
      <c r="A72" s="6" t="s">
        <v>72</v>
      </c>
      <c r="B72" s="66" t="s">
        <v>65</v>
      </c>
      <c r="C72" s="67"/>
      <c r="D72" s="6" t="s">
        <v>202</v>
      </c>
      <c r="E72" s="6" t="s">
        <v>203</v>
      </c>
      <c r="F72" s="6" t="s">
        <v>114</v>
      </c>
      <c r="G72" s="6" t="s">
        <v>115</v>
      </c>
      <c r="H72" s="8">
        <v>42000</v>
      </c>
      <c r="I72" s="8">
        <v>28000</v>
      </c>
      <c r="J72" s="8">
        <v>9325</v>
      </c>
    </row>
    <row r="73" spans="1:10" s="1" customFormat="1" ht="33" customHeight="1" x14ac:dyDescent="0.3">
      <c r="A73" s="6" t="s">
        <v>72</v>
      </c>
      <c r="B73" s="66" t="s">
        <v>65</v>
      </c>
      <c r="C73" s="67"/>
      <c r="D73" s="6" t="s">
        <v>202</v>
      </c>
      <c r="E73" s="6" t="s">
        <v>203</v>
      </c>
      <c r="F73" s="6" t="s">
        <v>116</v>
      </c>
      <c r="G73" s="6" t="s">
        <v>117</v>
      </c>
      <c r="H73" s="8">
        <v>11000</v>
      </c>
      <c r="I73" s="8">
        <v>28000</v>
      </c>
      <c r="J73" s="8">
        <v>23641.68</v>
      </c>
    </row>
    <row r="74" spans="1:10" s="1" customFormat="1" ht="31.5" customHeight="1" x14ac:dyDescent="0.3">
      <c r="A74" s="6" t="s">
        <v>72</v>
      </c>
      <c r="B74" s="66" t="s">
        <v>65</v>
      </c>
      <c r="C74" s="67"/>
      <c r="D74" s="6" t="s">
        <v>202</v>
      </c>
      <c r="E74" s="6" t="s">
        <v>203</v>
      </c>
      <c r="F74" s="6" t="s">
        <v>254</v>
      </c>
      <c r="G74" s="6" t="s">
        <v>255</v>
      </c>
      <c r="H74" s="8">
        <v>27000</v>
      </c>
      <c r="I74" s="8">
        <v>19000</v>
      </c>
      <c r="J74" s="8">
        <v>15006</v>
      </c>
    </row>
    <row r="75" spans="1:10" s="1" customFormat="1" ht="27.6" x14ac:dyDescent="0.3">
      <c r="A75" s="6" t="s">
        <v>72</v>
      </c>
      <c r="B75" s="66" t="s">
        <v>65</v>
      </c>
      <c r="C75" s="67"/>
      <c r="D75" s="6" t="s">
        <v>202</v>
      </c>
      <c r="E75" s="6" t="s">
        <v>203</v>
      </c>
      <c r="F75" s="6" t="s">
        <v>198</v>
      </c>
      <c r="G75" s="6" t="s">
        <v>199</v>
      </c>
      <c r="H75" s="8">
        <v>10000</v>
      </c>
      <c r="I75" s="8">
        <v>10000</v>
      </c>
      <c r="J75" s="8">
        <v>7544.48</v>
      </c>
    </row>
    <row r="76" spans="1:10" s="1" customFormat="1" ht="27.6" x14ac:dyDescent="0.3">
      <c r="A76" s="6" t="s">
        <v>72</v>
      </c>
      <c r="B76" s="66" t="s">
        <v>65</v>
      </c>
      <c r="C76" s="67"/>
      <c r="D76" s="6" t="s">
        <v>202</v>
      </c>
      <c r="E76" s="6" t="s">
        <v>203</v>
      </c>
      <c r="F76" s="6" t="s">
        <v>122</v>
      </c>
      <c r="G76" s="6" t="s">
        <v>123</v>
      </c>
      <c r="H76" s="8">
        <v>1000</v>
      </c>
      <c r="I76" s="8">
        <v>1000</v>
      </c>
      <c r="J76" s="8">
        <v>0</v>
      </c>
    </row>
    <row r="77" spans="1:10" s="1" customFormat="1" ht="41.4" x14ac:dyDescent="0.3">
      <c r="A77" s="6" t="s">
        <v>72</v>
      </c>
      <c r="B77" s="66" t="s">
        <v>65</v>
      </c>
      <c r="C77" s="67"/>
      <c r="D77" s="6" t="s">
        <v>202</v>
      </c>
      <c r="E77" s="6" t="s">
        <v>203</v>
      </c>
      <c r="F77" s="6" t="s">
        <v>292</v>
      </c>
      <c r="G77" s="6" t="s">
        <v>293</v>
      </c>
      <c r="H77" s="8">
        <v>89000</v>
      </c>
      <c r="I77" s="8">
        <v>89000</v>
      </c>
      <c r="J77" s="8">
        <v>88093</v>
      </c>
    </row>
    <row r="78" spans="1:10" s="1" customFormat="1" ht="69" x14ac:dyDescent="0.3">
      <c r="A78" s="6" t="s">
        <v>72</v>
      </c>
      <c r="B78" s="66" t="s">
        <v>65</v>
      </c>
      <c r="C78" s="67"/>
      <c r="D78" s="6" t="s">
        <v>202</v>
      </c>
      <c r="E78" s="6" t="s">
        <v>203</v>
      </c>
      <c r="F78" s="6">
        <v>850101</v>
      </c>
      <c r="G78" s="6" t="s">
        <v>135</v>
      </c>
      <c r="H78" s="8">
        <v>0</v>
      </c>
      <c r="I78" s="8">
        <v>0</v>
      </c>
      <c r="J78" s="8">
        <v>-3182.45</v>
      </c>
    </row>
    <row r="79" spans="1:10" s="1" customFormat="1" ht="27.6" x14ac:dyDescent="0.3">
      <c r="A79" s="6" t="s">
        <v>72</v>
      </c>
      <c r="B79" s="66" t="s">
        <v>65</v>
      </c>
      <c r="C79" s="67"/>
      <c r="D79" s="6" t="s">
        <v>204</v>
      </c>
      <c r="E79" s="6" t="s">
        <v>205</v>
      </c>
      <c r="F79" s="6" t="s">
        <v>75</v>
      </c>
      <c r="G79" s="6" t="s">
        <v>76</v>
      </c>
      <c r="H79" s="8">
        <v>9704000</v>
      </c>
      <c r="I79" s="8">
        <v>9451500</v>
      </c>
      <c r="J79" s="8">
        <v>9343737</v>
      </c>
    </row>
    <row r="80" spans="1:10" s="1" customFormat="1" ht="27.6" x14ac:dyDescent="0.3">
      <c r="A80" s="10" t="s">
        <v>72</v>
      </c>
      <c r="B80" s="85" t="s">
        <v>65</v>
      </c>
      <c r="C80" s="86"/>
      <c r="D80" s="10" t="s">
        <v>204</v>
      </c>
      <c r="E80" s="10" t="s">
        <v>205</v>
      </c>
      <c r="F80" s="10" t="s">
        <v>174</v>
      </c>
      <c r="G80" s="10" t="s">
        <v>175</v>
      </c>
      <c r="H80" s="11">
        <v>835000</v>
      </c>
      <c r="I80" s="11">
        <v>673000</v>
      </c>
      <c r="J80" s="11">
        <v>666143</v>
      </c>
    </row>
    <row r="81" spans="1:10" s="1" customFormat="1" ht="27.6" x14ac:dyDescent="0.3">
      <c r="A81" s="39" t="s">
        <v>72</v>
      </c>
      <c r="B81" s="87" t="s">
        <v>65</v>
      </c>
      <c r="C81" s="87"/>
      <c r="D81" s="39" t="s">
        <v>204</v>
      </c>
      <c r="E81" s="39" t="s">
        <v>205</v>
      </c>
      <c r="F81" s="39" t="s">
        <v>77</v>
      </c>
      <c r="G81" s="39" t="s">
        <v>78</v>
      </c>
      <c r="H81" s="13">
        <v>671000</v>
      </c>
      <c r="I81" s="13">
        <v>437000</v>
      </c>
      <c r="J81" s="13">
        <v>275179</v>
      </c>
    </row>
    <row r="82" spans="1:10" s="1" customFormat="1" ht="27.6" x14ac:dyDescent="0.3">
      <c r="A82" s="15" t="s">
        <v>72</v>
      </c>
      <c r="B82" s="93" t="s">
        <v>65</v>
      </c>
      <c r="C82" s="94"/>
      <c r="D82" s="15" t="s">
        <v>204</v>
      </c>
      <c r="E82" s="15" t="s">
        <v>205</v>
      </c>
      <c r="F82" s="15" t="s">
        <v>79</v>
      </c>
      <c r="G82" s="15" t="s">
        <v>285</v>
      </c>
      <c r="H82" s="14">
        <v>22000</v>
      </c>
      <c r="I82" s="14">
        <v>4200</v>
      </c>
      <c r="J82" s="14">
        <v>1666</v>
      </c>
    </row>
    <row r="83" spans="1:10" s="1" customFormat="1" ht="27.6" x14ac:dyDescent="0.3">
      <c r="A83" s="6" t="s">
        <v>72</v>
      </c>
      <c r="B83" s="66" t="s">
        <v>65</v>
      </c>
      <c r="C83" s="67"/>
      <c r="D83" s="6" t="s">
        <v>204</v>
      </c>
      <c r="E83" s="6" t="s">
        <v>205</v>
      </c>
      <c r="F83" s="6">
        <v>100115</v>
      </c>
      <c r="G83" s="6" t="s">
        <v>384</v>
      </c>
      <c r="H83" s="8">
        <v>12000</v>
      </c>
      <c r="I83" s="8">
        <v>0</v>
      </c>
      <c r="J83" s="8">
        <v>0</v>
      </c>
    </row>
    <row r="84" spans="1:10" s="1" customFormat="1" ht="27.6" x14ac:dyDescent="0.3">
      <c r="A84" s="6" t="s">
        <v>72</v>
      </c>
      <c r="B84" s="66" t="s">
        <v>65</v>
      </c>
      <c r="C84" s="67"/>
      <c r="D84" s="6" t="s">
        <v>204</v>
      </c>
      <c r="E84" s="6" t="s">
        <v>205</v>
      </c>
      <c r="F84" s="6" t="s">
        <v>256</v>
      </c>
      <c r="G84" s="6" t="s">
        <v>257</v>
      </c>
      <c r="H84" s="8">
        <v>57000</v>
      </c>
      <c r="I84" s="8">
        <v>50000</v>
      </c>
      <c r="J84" s="8">
        <v>45600</v>
      </c>
    </row>
    <row r="85" spans="1:10" s="1" customFormat="1" ht="27.6" x14ac:dyDescent="0.3">
      <c r="A85" s="6" t="s">
        <v>72</v>
      </c>
      <c r="B85" s="66" t="s">
        <v>65</v>
      </c>
      <c r="C85" s="67"/>
      <c r="D85" s="6" t="s">
        <v>204</v>
      </c>
      <c r="E85" s="6" t="s">
        <v>205</v>
      </c>
      <c r="F85" s="6">
        <v>100117</v>
      </c>
      <c r="G85" s="6" t="s">
        <v>385</v>
      </c>
      <c r="H85" s="8">
        <v>551000</v>
      </c>
      <c r="I85" s="8">
        <v>493000</v>
      </c>
      <c r="J85" s="8">
        <v>479157</v>
      </c>
    </row>
    <row r="86" spans="1:10" s="1" customFormat="1" ht="41.4" x14ac:dyDescent="0.3">
      <c r="A86" s="6" t="s">
        <v>72</v>
      </c>
      <c r="B86" s="66" t="s">
        <v>65</v>
      </c>
      <c r="C86" s="67"/>
      <c r="D86" s="6" t="s">
        <v>204</v>
      </c>
      <c r="E86" s="6" t="s">
        <v>205</v>
      </c>
      <c r="F86" s="6">
        <v>100204</v>
      </c>
      <c r="G86" s="6" t="s">
        <v>403</v>
      </c>
      <c r="H86" s="8">
        <v>15000</v>
      </c>
      <c r="I86" s="8">
        <v>0</v>
      </c>
      <c r="J86" s="8">
        <v>0</v>
      </c>
    </row>
    <row r="87" spans="1:10" s="1" customFormat="1" ht="27.6" x14ac:dyDescent="0.3">
      <c r="A87" s="6" t="s">
        <v>72</v>
      </c>
      <c r="B87" s="66" t="s">
        <v>65</v>
      </c>
      <c r="C87" s="67"/>
      <c r="D87" s="6" t="s">
        <v>204</v>
      </c>
      <c r="E87" s="6" t="s">
        <v>205</v>
      </c>
      <c r="F87" s="6" t="s">
        <v>286</v>
      </c>
      <c r="G87" s="6" t="s">
        <v>287</v>
      </c>
      <c r="H87" s="8">
        <v>256000</v>
      </c>
      <c r="I87" s="8">
        <v>186300</v>
      </c>
      <c r="J87" s="8">
        <v>185900</v>
      </c>
    </row>
    <row r="88" spans="1:10" s="1" customFormat="1" ht="27.6" x14ac:dyDescent="0.3">
      <c r="A88" s="6" t="s">
        <v>72</v>
      </c>
      <c r="B88" s="66" t="s">
        <v>65</v>
      </c>
      <c r="C88" s="67"/>
      <c r="D88" s="6" t="s">
        <v>204</v>
      </c>
      <c r="E88" s="6" t="s">
        <v>205</v>
      </c>
      <c r="F88" s="6" t="s">
        <v>288</v>
      </c>
      <c r="G88" s="6" t="s">
        <v>289</v>
      </c>
      <c r="H88" s="8">
        <v>258000</v>
      </c>
      <c r="I88" s="8">
        <v>245000</v>
      </c>
      <c r="J88" s="8">
        <v>235398</v>
      </c>
    </row>
    <row r="89" spans="1:10" s="1" customFormat="1" ht="41.4" x14ac:dyDescent="0.3">
      <c r="A89" s="6" t="s">
        <v>72</v>
      </c>
      <c r="B89" s="66" t="s">
        <v>65</v>
      </c>
      <c r="C89" s="67"/>
      <c r="D89" s="6" t="s">
        <v>204</v>
      </c>
      <c r="E89" s="6" t="s">
        <v>205</v>
      </c>
      <c r="F89" s="6">
        <v>100308</v>
      </c>
      <c r="G89" s="6" t="s">
        <v>386</v>
      </c>
      <c r="H89" s="8">
        <v>228000</v>
      </c>
      <c r="I89" s="8">
        <v>228000</v>
      </c>
      <c r="J89" s="8">
        <v>219011</v>
      </c>
    </row>
    <row r="90" spans="1:10" s="1" customFormat="1" ht="27.6" x14ac:dyDescent="0.3">
      <c r="A90" s="6" t="s">
        <v>72</v>
      </c>
      <c r="B90" s="66" t="s">
        <v>65</v>
      </c>
      <c r="C90" s="67"/>
      <c r="D90" s="6" t="s">
        <v>204</v>
      </c>
      <c r="E90" s="6" t="s">
        <v>205</v>
      </c>
      <c r="F90" s="6" t="s">
        <v>84</v>
      </c>
      <c r="G90" s="6" t="s">
        <v>85</v>
      </c>
      <c r="H90" s="8">
        <v>7000</v>
      </c>
      <c r="I90" s="8">
        <v>7000</v>
      </c>
      <c r="J90" s="8">
        <v>6998.82</v>
      </c>
    </row>
    <row r="91" spans="1:10" s="1" customFormat="1" ht="27.6" x14ac:dyDescent="0.3">
      <c r="A91" s="6" t="s">
        <v>72</v>
      </c>
      <c r="B91" s="66" t="s">
        <v>65</v>
      </c>
      <c r="C91" s="67"/>
      <c r="D91" s="6" t="s">
        <v>204</v>
      </c>
      <c r="E91" s="6" t="s">
        <v>205</v>
      </c>
      <c r="F91" s="6" t="s">
        <v>86</v>
      </c>
      <c r="G91" s="6" t="s">
        <v>87</v>
      </c>
      <c r="H91" s="8">
        <v>9000</v>
      </c>
      <c r="I91" s="8">
        <v>9000</v>
      </c>
      <c r="J91" s="8">
        <v>8959.52</v>
      </c>
    </row>
    <row r="92" spans="1:10" s="1" customFormat="1" ht="27.6" x14ac:dyDescent="0.3">
      <c r="A92" s="6" t="s">
        <v>72</v>
      </c>
      <c r="B92" s="66" t="s">
        <v>65</v>
      </c>
      <c r="C92" s="67"/>
      <c r="D92" s="6" t="s">
        <v>204</v>
      </c>
      <c r="E92" s="6" t="s">
        <v>205</v>
      </c>
      <c r="F92" s="6" t="s">
        <v>88</v>
      </c>
      <c r="G92" s="6" t="s">
        <v>89</v>
      </c>
      <c r="H92" s="8">
        <v>147000</v>
      </c>
      <c r="I92" s="8">
        <v>147000</v>
      </c>
      <c r="J92" s="8">
        <v>90589.51</v>
      </c>
    </row>
    <row r="93" spans="1:10" s="1" customFormat="1" ht="27.6" x14ac:dyDescent="0.3">
      <c r="A93" s="10" t="s">
        <v>72</v>
      </c>
      <c r="B93" s="85" t="s">
        <v>65</v>
      </c>
      <c r="C93" s="86"/>
      <c r="D93" s="10" t="s">
        <v>204</v>
      </c>
      <c r="E93" s="10" t="s">
        <v>205</v>
      </c>
      <c r="F93" s="10" t="s">
        <v>90</v>
      </c>
      <c r="G93" s="10" t="s">
        <v>91</v>
      </c>
      <c r="H93" s="11">
        <v>23000</v>
      </c>
      <c r="I93" s="11">
        <v>23000</v>
      </c>
      <c r="J93" s="11">
        <v>16170.86</v>
      </c>
    </row>
    <row r="94" spans="1:10" s="1" customFormat="1" ht="27.6" x14ac:dyDescent="0.3">
      <c r="A94" s="39" t="s">
        <v>72</v>
      </c>
      <c r="B94" s="87" t="s">
        <v>65</v>
      </c>
      <c r="C94" s="87"/>
      <c r="D94" s="39" t="s">
        <v>204</v>
      </c>
      <c r="E94" s="39" t="s">
        <v>205</v>
      </c>
      <c r="F94" s="39">
        <v>200105</v>
      </c>
      <c r="G94" s="39" t="s">
        <v>93</v>
      </c>
      <c r="H94" s="13">
        <v>2600</v>
      </c>
      <c r="I94" s="13">
        <v>2600</v>
      </c>
      <c r="J94" s="13">
        <v>2505.12</v>
      </c>
    </row>
    <row r="95" spans="1:10" s="1" customFormat="1" ht="27.6" x14ac:dyDescent="0.3">
      <c r="A95" s="15" t="s">
        <v>72</v>
      </c>
      <c r="B95" s="93" t="s">
        <v>65</v>
      </c>
      <c r="C95" s="94"/>
      <c r="D95" s="15" t="s">
        <v>204</v>
      </c>
      <c r="E95" s="15" t="s">
        <v>205</v>
      </c>
      <c r="F95" s="15" t="s">
        <v>94</v>
      </c>
      <c r="G95" s="15" t="s">
        <v>95</v>
      </c>
      <c r="H95" s="14">
        <v>3000</v>
      </c>
      <c r="I95" s="14">
        <v>3000</v>
      </c>
      <c r="J95" s="14">
        <v>2999.98</v>
      </c>
    </row>
    <row r="96" spans="1:10" s="1" customFormat="1" ht="27.6" x14ac:dyDescent="0.3">
      <c r="A96" s="6" t="s">
        <v>72</v>
      </c>
      <c r="B96" s="66" t="s">
        <v>65</v>
      </c>
      <c r="C96" s="67"/>
      <c r="D96" s="6" t="s">
        <v>204</v>
      </c>
      <c r="E96" s="6" t="s">
        <v>205</v>
      </c>
      <c r="F96" s="6" t="s">
        <v>96</v>
      </c>
      <c r="G96" s="6" t="s">
        <v>97</v>
      </c>
      <c r="H96" s="8">
        <v>7000</v>
      </c>
      <c r="I96" s="8">
        <v>7000</v>
      </c>
      <c r="J96" s="8">
        <v>0</v>
      </c>
    </row>
    <row r="97" spans="1:10" s="1" customFormat="1" ht="27.6" x14ac:dyDescent="0.3">
      <c r="A97" s="6" t="s">
        <v>72</v>
      </c>
      <c r="B97" s="66" t="s">
        <v>65</v>
      </c>
      <c r="C97" s="67"/>
      <c r="D97" s="6" t="s">
        <v>204</v>
      </c>
      <c r="E97" s="6" t="s">
        <v>205</v>
      </c>
      <c r="F97" s="6" t="s">
        <v>98</v>
      </c>
      <c r="G97" s="6" t="s">
        <v>99</v>
      </c>
      <c r="H97" s="8">
        <v>34000</v>
      </c>
      <c r="I97" s="8">
        <v>34000</v>
      </c>
      <c r="J97" s="8">
        <v>27377.19</v>
      </c>
    </row>
    <row r="98" spans="1:10" s="1" customFormat="1" ht="41.4" x14ac:dyDescent="0.3">
      <c r="A98" s="6" t="s">
        <v>72</v>
      </c>
      <c r="B98" s="66" t="s">
        <v>65</v>
      </c>
      <c r="C98" s="67"/>
      <c r="D98" s="6" t="s">
        <v>204</v>
      </c>
      <c r="E98" s="6" t="s">
        <v>205</v>
      </c>
      <c r="F98" s="6" t="s">
        <v>102</v>
      </c>
      <c r="G98" s="6" t="s">
        <v>103</v>
      </c>
      <c r="H98" s="8">
        <v>315000</v>
      </c>
      <c r="I98" s="8">
        <v>315000</v>
      </c>
      <c r="J98" s="8">
        <v>205288.27</v>
      </c>
    </row>
    <row r="99" spans="1:10" s="1" customFormat="1" ht="27.6" x14ac:dyDescent="0.3">
      <c r="A99" s="6" t="s">
        <v>72</v>
      </c>
      <c r="B99" s="66" t="s">
        <v>65</v>
      </c>
      <c r="C99" s="67"/>
      <c r="D99" s="6" t="s">
        <v>204</v>
      </c>
      <c r="E99" s="6" t="s">
        <v>205</v>
      </c>
      <c r="F99" s="6" t="s">
        <v>104</v>
      </c>
      <c r="G99" s="6" t="s">
        <v>105</v>
      </c>
      <c r="H99" s="8">
        <v>10000</v>
      </c>
      <c r="I99" s="8">
        <v>50000</v>
      </c>
      <c r="J99" s="8">
        <v>49999.06</v>
      </c>
    </row>
    <row r="100" spans="1:10" s="1" customFormat="1" ht="27.6" x14ac:dyDescent="0.3">
      <c r="A100" s="6" t="s">
        <v>72</v>
      </c>
      <c r="B100" s="66" t="s">
        <v>65</v>
      </c>
      <c r="C100" s="67"/>
      <c r="D100" s="6" t="s">
        <v>204</v>
      </c>
      <c r="E100" s="6" t="s">
        <v>205</v>
      </c>
      <c r="F100" s="6" t="s">
        <v>106</v>
      </c>
      <c r="G100" s="6" t="s">
        <v>107</v>
      </c>
      <c r="H100" s="8">
        <v>28900</v>
      </c>
      <c r="I100" s="8">
        <v>28900</v>
      </c>
      <c r="J100" s="8">
        <v>28528.86</v>
      </c>
    </row>
    <row r="101" spans="1:10" s="1" customFormat="1" ht="27.6" x14ac:dyDescent="0.3">
      <c r="A101" s="6" t="s">
        <v>72</v>
      </c>
      <c r="B101" s="66" t="s">
        <v>65</v>
      </c>
      <c r="C101" s="67"/>
      <c r="D101" s="6" t="s">
        <v>204</v>
      </c>
      <c r="E101" s="6" t="s">
        <v>205</v>
      </c>
      <c r="F101" s="6" t="s">
        <v>108</v>
      </c>
      <c r="G101" s="6" t="s">
        <v>109</v>
      </c>
      <c r="H101" s="8">
        <v>120000</v>
      </c>
      <c r="I101" s="8">
        <v>120000</v>
      </c>
      <c r="J101" s="8">
        <v>26816.5</v>
      </c>
    </row>
    <row r="102" spans="1:10" s="1" customFormat="1" ht="27.6" x14ac:dyDescent="0.3">
      <c r="A102" s="6" t="s">
        <v>72</v>
      </c>
      <c r="B102" s="66" t="s">
        <v>65</v>
      </c>
      <c r="C102" s="67"/>
      <c r="D102" s="6" t="s">
        <v>204</v>
      </c>
      <c r="E102" s="6" t="s">
        <v>205</v>
      </c>
      <c r="F102" s="6" t="s">
        <v>110</v>
      </c>
      <c r="G102" s="6" t="s">
        <v>111</v>
      </c>
      <c r="H102" s="8">
        <v>65000</v>
      </c>
      <c r="I102" s="8">
        <v>25000</v>
      </c>
      <c r="J102" s="8">
        <v>0</v>
      </c>
    </row>
    <row r="103" spans="1:10" s="1" customFormat="1" ht="27.6" x14ac:dyDescent="0.3">
      <c r="A103" s="6" t="s">
        <v>72</v>
      </c>
      <c r="B103" s="66" t="s">
        <v>65</v>
      </c>
      <c r="C103" s="67"/>
      <c r="D103" s="6" t="s">
        <v>204</v>
      </c>
      <c r="E103" s="6" t="s">
        <v>205</v>
      </c>
      <c r="F103" s="6">
        <v>201100</v>
      </c>
      <c r="G103" s="6" t="s">
        <v>161</v>
      </c>
      <c r="H103" s="8">
        <v>1000</v>
      </c>
      <c r="I103" s="8">
        <v>1000</v>
      </c>
      <c r="J103" s="8">
        <v>992.25</v>
      </c>
    </row>
    <row r="104" spans="1:10" s="1" customFormat="1" ht="27.6" x14ac:dyDescent="0.3">
      <c r="A104" s="6" t="s">
        <v>72</v>
      </c>
      <c r="B104" s="66" t="s">
        <v>65</v>
      </c>
      <c r="C104" s="67"/>
      <c r="D104" s="6" t="s">
        <v>204</v>
      </c>
      <c r="E104" s="6" t="s">
        <v>205</v>
      </c>
      <c r="F104" s="6" t="s">
        <v>114</v>
      </c>
      <c r="G104" s="6" t="s">
        <v>115</v>
      </c>
      <c r="H104" s="8">
        <v>8400</v>
      </c>
      <c r="I104" s="8">
        <v>8400</v>
      </c>
      <c r="J104" s="8">
        <v>4940.08</v>
      </c>
    </row>
    <row r="105" spans="1:10" s="1" customFormat="1" ht="27.6" x14ac:dyDescent="0.3">
      <c r="A105" s="6" t="s">
        <v>72</v>
      </c>
      <c r="B105" s="66" t="s">
        <v>65</v>
      </c>
      <c r="C105" s="67"/>
      <c r="D105" s="6" t="s">
        <v>204</v>
      </c>
      <c r="E105" s="6" t="s">
        <v>205</v>
      </c>
      <c r="F105" s="6">
        <v>201400</v>
      </c>
      <c r="G105" s="6" t="s">
        <v>117</v>
      </c>
      <c r="H105" s="8">
        <v>12000</v>
      </c>
      <c r="I105" s="8">
        <v>12000</v>
      </c>
      <c r="J105" s="8">
        <v>7553.97</v>
      </c>
    </row>
    <row r="106" spans="1:10" s="1" customFormat="1" ht="27.6" x14ac:dyDescent="0.3">
      <c r="A106" s="10" t="s">
        <v>72</v>
      </c>
      <c r="B106" s="85" t="s">
        <v>65</v>
      </c>
      <c r="C106" s="86"/>
      <c r="D106" s="10" t="s">
        <v>204</v>
      </c>
      <c r="E106" s="10" t="s">
        <v>205</v>
      </c>
      <c r="F106" s="10" t="s">
        <v>254</v>
      </c>
      <c r="G106" s="10" t="s">
        <v>255</v>
      </c>
      <c r="H106" s="11">
        <v>31000</v>
      </c>
      <c r="I106" s="11">
        <v>31000</v>
      </c>
      <c r="J106" s="11">
        <v>19323.759999999998</v>
      </c>
    </row>
    <row r="107" spans="1:10" s="1" customFormat="1" ht="27.6" x14ac:dyDescent="0.3">
      <c r="A107" s="39" t="s">
        <v>72</v>
      </c>
      <c r="B107" s="87" t="s">
        <v>65</v>
      </c>
      <c r="C107" s="87"/>
      <c r="D107" s="39" t="s">
        <v>204</v>
      </c>
      <c r="E107" s="39" t="s">
        <v>205</v>
      </c>
      <c r="F107" s="39" t="s">
        <v>122</v>
      </c>
      <c r="G107" s="39" t="s">
        <v>123</v>
      </c>
      <c r="H107" s="13">
        <v>235100</v>
      </c>
      <c r="I107" s="13">
        <v>235100</v>
      </c>
      <c r="J107" s="13">
        <v>78006.710000000006</v>
      </c>
    </row>
    <row r="108" spans="1:10" s="1" customFormat="1" ht="41.4" x14ac:dyDescent="0.3">
      <c r="A108" s="15" t="s">
        <v>72</v>
      </c>
      <c r="B108" s="93" t="s">
        <v>65</v>
      </c>
      <c r="C108" s="94"/>
      <c r="D108" s="15" t="s">
        <v>204</v>
      </c>
      <c r="E108" s="15" t="s">
        <v>205</v>
      </c>
      <c r="F108" s="15" t="s">
        <v>292</v>
      </c>
      <c r="G108" s="15" t="s">
        <v>293</v>
      </c>
      <c r="H108" s="14">
        <v>96000</v>
      </c>
      <c r="I108" s="14">
        <v>96000</v>
      </c>
      <c r="J108" s="14">
        <v>94551</v>
      </c>
    </row>
    <row r="109" spans="1:10" s="1" customFormat="1" ht="69" x14ac:dyDescent="0.3">
      <c r="A109" s="6" t="s">
        <v>72</v>
      </c>
      <c r="B109" s="66" t="s">
        <v>65</v>
      </c>
      <c r="C109" s="67"/>
      <c r="D109" s="6" t="s">
        <v>204</v>
      </c>
      <c r="E109" s="6" t="s">
        <v>205</v>
      </c>
      <c r="F109" s="6" t="s">
        <v>134</v>
      </c>
      <c r="G109" s="6" t="s">
        <v>135</v>
      </c>
      <c r="H109" s="8">
        <v>0</v>
      </c>
      <c r="I109" s="8">
        <v>0</v>
      </c>
      <c r="J109" s="8">
        <v>-3225</v>
      </c>
    </row>
    <row r="110" spans="1:10" s="1" customFormat="1" ht="27.6" x14ac:dyDescent="0.3">
      <c r="A110" s="6" t="s">
        <v>72</v>
      </c>
      <c r="B110" s="66" t="s">
        <v>65</v>
      </c>
      <c r="C110" s="67"/>
      <c r="D110" s="6" t="s">
        <v>206</v>
      </c>
      <c r="E110" s="6" t="s">
        <v>207</v>
      </c>
      <c r="F110" s="6" t="s">
        <v>75</v>
      </c>
      <c r="G110" s="6" t="s">
        <v>76</v>
      </c>
      <c r="H110" s="8">
        <v>1190000</v>
      </c>
      <c r="I110" s="8">
        <v>1198000</v>
      </c>
      <c r="J110" s="8">
        <v>1193269</v>
      </c>
    </row>
    <row r="111" spans="1:10" s="1" customFormat="1" ht="27.6" x14ac:dyDescent="0.3">
      <c r="A111" s="6" t="s">
        <v>72</v>
      </c>
      <c r="B111" s="66" t="s">
        <v>65</v>
      </c>
      <c r="C111" s="67"/>
      <c r="D111" s="6" t="s">
        <v>206</v>
      </c>
      <c r="E111" s="6" t="s">
        <v>207</v>
      </c>
      <c r="F111" s="6">
        <v>100117</v>
      </c>
      <c r="G111" s="6" t="s">
        <v>375</v>
      </c>
      <c r="H111" s="8">
        <v>60000</v>
      </c>
      <c r="I111" s="8">
        <v>60000</v>
      </c>
      <c r="J111" s="8">
        <v>53927</v>
      </c>
    </row>
    <row r="112" spans="1:10" s="1" customFormat="1" ht="27.6" x14ac:dyDescent="0.3">
      <c r="A112" s="6" t="s">
        <v>72</v>
      </c>
      <c r="B112" s="66" t="s">
        <v>65</v>
      </c>
      <c r="C112" s="67"/>
      <c r="D112" s="6" t="s">
        <v>206</v>
      </c>
      <c r="E112" s="6" t="s">
        <v>207</v>
      </c>
      <c r="F112" s="6" t="s">
        <v>286</v>
      </c>
      <c r="G112" s="6" t="s">
        <v>287</v>
      </c>
      <c r="H112" s="8">
        <v>38000</v>
      </c>
      <c r="I112" s="8">
        <v>29000</v>
      </c>
      <c r="J112" s="8">
        <v>29000</v>
      </c>
    </row>
    <row r="113" spans="1:10" s="1" customFormat="1" ht="27.6" x14ac:dyDescent="0.3">
      <c r="A113" s="6" t="s">
        <v>72</v>
      </c>
      <c r="B113" s="66" t="s">
        <v>65</v>
      </c>
      <c r="C113" s="67"/>
      <c r="D113" s="6" t="s">
        <v>206</v>
      </c>
      <c r="E113" s="6" t="s">
        <v>207</v>
      </c>
      <c r="F113" s="6" t="s">
        <v>288</v>
      </c>
      <c r="G113" s="6" t="s">
        <v>289</v>
      </c>
      <c r="H113" s="8">
        <v>20000</v>
      </c>
      <c r="I113" s="8">
        <v>21000</v>
      </c>
      <c r="J113" s="8">
        <v>20498</v>
      </c>
    </row>
    <row r="114" spans="1:10" s="1" customFormat="1" ht="27.6" x14ac:dyDescent="0.3">
      <c r="A114" s="6" t="s">
        <v>72</v>
      </c>
      <c r="B114" s="66" t="s">
        <v>65</v>
      </c>
      <c r="C114" s="67"/>
      <c r="D114" s="6" t="s">
        <v>206</v>
      </c>
      <c r="E114" s="6" t="s">
        <v>207</v>
      </c>
      <c r="F114" s="6" t="s">
        <v>84</v>
      </c>
      <c r="G114" s="6" t="s">
        <v>85</v>
      </c>
      <c r="H114" s="8">
        <v>1000</v>
      </c>
      <c r="I114" s="8">
        <v>1000</v>
      </c>
      <c r="J114" s="8">
        <v>999.79</v>
      </c>
    </row>
    <row r="115" spans="1:10" s="1" customFormat="1" ht="27.6" x14ac:dyDescent="0.3">
      <c r="A115" s="6" t="s">
        <v>72</v>
      </c>
      <c r="B115" s="66" t="s">
        <v>65</v>
      </c>
      <c r="C115" s="67"/>
      <c r="D115" s="6" t="s">
        <v>206</v>
      </c>
      <c r="E115" s="6" t="s">
        <v>207</v>
      </c>
      <c r="F115" s="6" t="s">
        <v>86</v>
      </c>
      <c r="G115" s="6" t="s">
        <v>87</v>
      </c>
      <c r="H115" s="8">
        <v>2000</v>
      </c>
      <c r="I115" s="8">
        <v>2000</v>
      </c>
      <c r="J115" s="8">
        <v>998.78</v>
      </c>
    </row>
    <row r="116" spans="1:10" s="1" customFormat="1" ht="27.6" x14ac:dyDescent="0.3">
      <c r="A116" s="6" t="s">
        <v>72</v>
      </c>
      <c r="B116" s="66" t="s">
        <v>65</v>
      </c>
      <c r="C116" s="67"/>
      <c r="D116" s="6" t="s">
        <v>206</v>
      </c>
      <c r="E116" s="6" t="s">
        <v>207</v>
      </c>
      <c r="F116" s="6" t="s">
        <v>88</v>
      </c>
      <c r="G116" s="6" t="s">
        <v>89</v>
      </c>
      <c r="H116" s="8">
        <v>15000</v>
      </c>
      <c r="I116" s="8">
        <v>15000</v>
      </c>
      <c r="J116" s="8">
        <v>15000</v>
      </c>
    </row>
    <row r="117" spans="1:10" s="1" customFormat="1" ht="27.6" x14ac:dyDescent="0.3">
      <c r="A117" s="6" t="s">
        <v>72</v>
      </c>
      <c r="B117" s="66" t="s">
        <v>65</v>
      </c>
      <c r="C117" s="67"/>
      <c r="D117" s="6" t="s">
        <v>206</v>
      </c>
      <c r="E117" s="6" t="s">
        <v>207</v>
      </c>
      <c r="F117" s="6" t="s">
        <v>90</v>
      </c>
      <c r="G117" s="6" t="s">
        <v>91</v>
      </c>
      <c r="H117" s="8">
        <v>3000</v>
      </c>
      <c r="I117" s="8">
        <v>1500</v>
      </c>
      <c r="J117" s="8">
        <v>1481.62</v>
      </c>
    </row>
    <row r="118" spans="1:10" s="1" customFormat="1" ht="27.6" x14ac:dyDescent="0.3">
      <c r="A118" s="10" t="s">
        <v>72</v>
      </c>
      <c r="B118" s="85" t="s">
        <v>65</v>
      </c>
      <c r="C118" s="86"/>
      <c r="D118" s="10" t="s">
        <v>206</v>
      </c>
      <c r="E118" s="10" t="s">
        <v>207</v>
      </c>
      <c r="F118" s="10" t="s">
        <v>98</v>
      </c>
      <c r="G118" s="10" t="s">
        <v>99</v>
      </c>
      <c r="H118" s="11">
        <v>10000</v>
      </c>
      <c r="I118" s="11">
        <v>11500</v>
      </c>
      <c r="J118" s="11">
        <v>11317.55</v>
      </c>
    </row>
    <row r="119" spans="1:10" s="1" customFormat="1" ht="41.4" x14ac:dyDescent="0.3">
      <c r="A119" s="39" t="s">
        <v>72</v>
      </c>
      <c r="B119" s="87" t="s">
        <v>65</v>
      </c>
      <c r="C119" s="87"/>
      <c r="D119" s="39" t="s">
        <v>206</v>
      </c>
      <c r="E119" s="39" t="s">
        <v>207</v>
      </c>
      <c r="F119" s="39" t="s">
        <v>102</v>
      </c>
      <c r="G119" s="39" t="s">
        <v>103</v>
      </c>
      <c r="H119" s="13">
        <v>25000</v>
      </c>
      <c r="I119" s="13">
        <v>25000</v>
      </c>
      <c r="J119" s="13">
        <v>24849.15</v>
      </c>
    </row>
    <row r="120" spans="1:10" s="1" customFormat="1" ht="27.6" x14ac:dyDescent="0.3">
      <c r="A120" s="6" t="s">
        <v>72</v>
      </c>
      <c r="B120" s="66" t="s">
        <v>65</v>
      </c>
      <c r="C120" s="67"/>
      <c r="D120" s="6" t="s">
        <v>206</v>
      </c>
      <c r="E120" s="6" t="s">
        <v>207</v>
      </c>
      <c r="F120" s="6" t="s">
        <v>108</v>
      </c>
      <c r="G120" s="6" t="s">
        <v>109</v>
      </c>
      <c r="H120" s="8">
        <v>6000</v>
      </c>
      <c r="I120" s="8">
        <v>6000</v>
      </c>
      <c r="J120" s="8">
        <v>5910</v>
      </c>
    </row>
    <row r="121" spans="1:10" s="1" customFormat="1" ht="27.6" x14ac:dyDescent="0.3">
      <c r="A121" s="6" t="s">
        <v>72</v>
      </c>
      <c r="B121" s="66" t="s">
        <v>65</v>
      </c>
      <c r="C121" s="67"/>
      <c r="D121" s="6" t="s">
        <v>206</v>
      </c>
      <c r="E121" s="6" t="s">
        <v>207</v>
      </c>
      <c r="F121" s="6">
        <v>203030</v>
      </c>
      <c r="G121" s="6" t="s">
        <v>123</v>
      </c>
      <c r="H121" s="8">
        <v>30000</v>
      </c>
      <c r="I121" s="8">
        <v>30000</v>
      </c>
      <c r="J121" s="8">
        <v>25000</v>
      </c>
    </row>
    <row r="122" spans="1:10" s="1" customFormat="1" ht="31.5" customHeight="1" x14ac:dyDescent="0.3">
      <c r="A122" s="6" t="s">
        <v>72</v>
      </c>
      <c r="B122" s="66" t="s">
        <v>65</v>
      </c>
      <c r="C122" s="67"/>
      <c r="D122" s="6" t="s">
        <v>258</v>
      </c>
      <c r="E122" s="6" t="s">
        <v>259</v>
      </c>
      <c r="F122" s="6" t="s">
        <v>75</v>
      </c>
      <c r="G122" s="6" t="s">
        <v>76</v>
      </c>
      <c r="H122" s="8">
        <v>400000</v>
      </c>
      <c r="I122" s="8">
        <v>404500</v>
      </c>
      <c r="J122" s="8">
        <v>404440</v>
      </c>
    </row>
    <row r="123" spans="1:10" s="1" customFormat="1" ht="31.5" customHeight="1" x14ac:dyDescent="0.3">
      <c r="A123" s="6" t="s">
        <v>72</v>
      </c>
      <c r="B123" s="66" t="s">
        <v>65</v>
      </c>
      <c r="C123" s="67"/>
      <c r="D123" s="6" t="s">
        <v>258</v>
      </c>
      <c r="E123" s="6" t="s">
        <v>259</v>
      </c>
      <c r="F123" s="6">
        <v>100117</v>
      </c>
      <c r="G123" s="6" t="s">
        <v>375</v>
      </c>
      <c r="H123" s="8">
        <v>15000</v>
      </c>
      <c r="I123" s="8">
        <v>17500</v>
      </c>
      <c r="J123" s="8">
        <v>17435</v>
      </c>
    </row>
    <row r="124" spans="1:10" s="1" customFormat="1" ht="27.6" x14ac:dyDescent="0.3">
      <c r="A124" s="6" t="s">
        <v>72</v>
      </c>
      <c r="B124" s="66" t="s">
        <v>65</v>
      </c>
      <c r="C124" s="67"/>
      <c r="D124" s="6" t="s">
        <v>258</v>
      </c>
      <c r="E124" s="6" t="s">
        <v>259</v>
      </c>
      <c r="F124" s="6" t="s">
        <v>248</v>
      </c>
      <c r="G124" s="6" t="s">
        <v>249</v>
      </c>
      <c r="H124" s="8">
        <v>15000</v>
      </c>
      <c r="I124" s="8">
        <v>15000</v>
      </c>
      <c r="J124" s="8">
        <v>14976</v>
      </c>
    </row>
    <row r="125" spans="1:10" s="1" customFormat="1" ht="30.75" customHeight="1" x14ac:dyDescent="0.3">
      <c r="A125" s="6" t="s">
        <v>72</v>
      </c>
      <c r="B125" s="66" t="s">
        <v>65</v>
      </c>
      <c r="C125" s="67"/>
      <c r="D125" s="6" t="s">
        <v>258</v>
      </c>
      <c r="E125" s="6" t="s">
        <v>259</v>
      </c>
      <c r="F125" s="6" t="s">
        <v>286</v>
      </c>
      <c r="G125" s="6" t="s">
        <v>287</v>
      </c>
      <c r="H125" s="8">
        <v>12000</v>
      </c>
      <c r="I125" s="8">
        <v>7500</v>
      </c>
      <c r="J125" s="8">
        <v>7250</v>
      </c>
    </row>
    <row r="126" spans="1:10" s="1" customFormat="1" ht="27.6" x14ac:dyDescent="0.3">
      <c r="A126" s="6" t="s">
        <v>72</v>
      </c>
      <c r="B126" s="66" t="s">
        <v>65</v>
      </c>
      <c r="C126" s="67"/>
      <c r="D126" s="6" t="s">
        <v>258</v>
      </c>
      <c r="E126" s="6" t="s">
        <v>259</v>
      </c>
      <c r="F126" s="6" t="s">
        <v>288</v>
      </c>
      <c r="G126" s="6" t="s">
        <v>289</v>
      </c>
      <c r="H126" s="8">
        <v>12000</v>
      </c>
      <c r="I126" s="8">
        <v>9500</v>
      </c>
      <c r="J126" s="8">
        <v>8998</v>
      </c>
    </row>
    <row r="127" spans="1:10" s="1" customFormat="1" ht="27.6" x14ac:dyDescent="0.3">
      <c r="A127" s="6" t="s">
        <v>72</v>
      </c>
      <c r="B127" s="66" t="s">
        <v>65</v>
      </c>
      <c r="C127" s="67"/>
      <c r="D127" s="6" t="s">
        <v>258</v>
      </c>
      <c r="E127" s="6" t="s">
        <v>259</v>
      </c>
      <c r="F127" s="6" t="s">
        <v>86</v>
      </c>
      <c r="G127" s="6" t="s">
        <v>87</v>
      </c>
      <c r="H127" s="8">
        <v>1000</v>
      </c>
      <c r="I127" s="8">
        <v>1000</v>
      </c>
      <c r="J127" s="8">
        <v>0</v>
      </c>
    </row>
    <row r="128" spans="1:10" s="1" customFormat="1" ht="27.6" x14ac:dyDescent="0.3">
      <c r="A128" s="10" t="s">
        <v>72</v>
      </c>
      <c r="B128" s="85" t="s">
        <v>65</v>
      </c>
      <c r="C128" s="86"/>
      <c r="D128" s="10" t="s">
        <v>258</v>
      </c>
      <c r="E128" s="10" t="s">
        <v>259</v>
      </c>
      <c r="F128" s="10" t="s">
        <v>98</v>
      </c>
      <c r="G128" s="10" t="s">
        <v>99</v>
      </c>
      <c r="H128" s="11">
        <v>7000</v>
      </c>
      <c r="I128" s="11">
        <v>7000</v>
      </c>
      <c r="J128" s="11">
        <v>6500</v>
      </c>
    </row>
    <row r="129" spans="1:10" s="1" customFormat="1" ht="41.4" x14ac:dyDescent="0.3">
      <c r="A129" s="39" t="s">
        <v>72</v>
      </c>
      <c r="B129" s="87" t="s">
        <v>65</v>
      </c>
      <c r="C129" s="87"/>
      <c r="D129" s="39" t="s">
        <v>258</v>
      </c>
      <c r="E129" s="39" t="s">
        <v>259</v>
      </c>
      <c r="F129" s="39" t="s">
        <v>100</v>
      </c>
      <c r="G129" s="39" t="s">
        <v>101</v>
      </c>
      <c r="H129" s="13">
        <v>25000</v>
      </c>
      <c r="I129" s="13">
        <v>25000</v>
      </c>
      <c r="J129" s="13">
        <v>25000</v>
      </c>
    </row>
    <row r="130" spans="1:10" s="1" customFormat="1" ht="41.4" x14ac:dyDescent="0.3">
      <c r="A130" s="15" t="s">
        <v>72</v>
      </c>
      <c r="B130" s="93" t="s">
        <v>65</v>
      </c>
      <c r="C130" s="94"/>
      <c r="D130" s="15" t="s">
        <v>258</v>
      </c>
      <c r="E130" s="15" t="s">
        <v>259</v>
      </c>
      <c r="F130" s="15" t="s">
        <v>102</v>
      </c>
      <c r="G130" s="15" t="s">
        <v>103</v>
      </c>
      <c r="H130" s="14">
        <v>20000</v>
      </c>
      <c r="I130" s="14">
        <v>22580</v>
      </c>
      <c r="J130" s="14">
        <v>19576.22</v>
      </c>
    </row>
    <row r="131" spans="1:10" s="1" customFormat="1" ht="27.6" x14ac:dyDescent="0.3">
      <c r="A131" s="6" t="s">
        <v>72</v>
      </c>
      <c r="B131" s="66" t="s">
        <v>65</v>
      </c>
      <c r="C131" s="67"/>
      <c r="D131" s="6" t="s">
        <v>258</v>
      </c>
      <c r="E131" s="6" t="s">
        <v>259</v>
      </c>
      <c r="F131" s="6" t="s">
        <v>108</v>
      </c>
      <c r="G131" s="6" t="s">
        <v>109</v>
      </c>
      <c r="H131" s="8">
        <v>2000</v>
      </c>
      <c r="I131" s="8">
        <v>2000</v>
      </c>
      <c r="J131" s="8">
        <v>2000</v>
      </c>
    </row>
    <row r="132" spans="1:10" s="1" customFormat="1" ht="27.6" x14ac:dyDescent="0.3">
      <c r="A132" s="6" t="s">
        <v>72</v>
      </c>
      <c r="B132" s="66" t="s">
        <v>65</v>
      </c>
      <c r="C132" s="67"/>
      <c r="D132" s="6" t="s">
        <v>258</v>
      </c>
      <c r="E132" s="6" t="s">
        <v>259</v>
      </c>
      <c r="F132" s="6" t="s">
        <v>160</v>
      </c>
      <c r="G132" s="6" t="s">
        <v>161</v>
      </c>
      <c r="H132" s="8">
        <v>2000</v>
      </c>
      <c r="I132" s="8">
        <v>2000</v>
      </c>
      <c r="J132" s="8">
        <v>1795</v>
      </c>
    </row>
    <row r="133" spans="1:10" s="1" customFormat="1" ht="30" customHeight="1" x14ac:dyDescent="0.3">
      <c r="A133" s="6" t="s">
        <v>72</v>
      </c>
      <c r="B133" s="66" t="s">
        <v>65</v>
      </c>
      <c r="C133" s="67"/>
      <c r="D133" s="6" t="s">
        <v>210</v>
      </c>
      <c r="E133" s="6" t="s">
        <v>211</v>
      </c>
      <c r="F133" s="6" t="s">
        <v>75</v>
      </c>
      <c r="G133" s="6" t="s">
        <v>76</v>
      </c>
      <c r="H133" s="8">
        <v>638000</v>
      </c>
      <c r="I133" s="8">
        <v>620000</v>
      </c>
      <c r="J133" s="8">
        <v>617986</v>
      </c>
    </row>
    <row r="134" spans="1:10" s="1" customFormat="1" ht="30" customHeight="1" x14ac:dyDescent="0.3">
      <c r="A134" s="6" t="s">
        <v>72</v>
      </c>
      <c r="B134" s="66" t="s">
        <v>65</v>
      </c>
      <c r="C134" s="67"/>
      <c r="D134" s="6" t="s">
        <v>210</v>
      </c>
      <c r="E134" s="6" t="s">
        <v>211</v>
      </c>
      <c r="F134" s="6">
        <v>100112</v>
      </c>
      <c r="G134" s="6" t="s">
        <v>78</v>
      </c>
      <c r="H134" s="8">
        <v>6000</v>
      </c>
      <c r="I134" s="8">
        <v>900</v>
      </c>
      <c r="J134" s="8">
        <v>400</v>
      </c>
    </row>
    <row r="135" spans="1:10" s="1" customFormat="1" ht="30" customHeight="1" x14ac:dyDescent="0.3">
      <c r="A135" s="6" t="s">
        <v>72</v>
      </c>
      <c r="B135" s="66" t="s">
        <v>65</v>
      </c>
      <c r="C135" s="67"/>
      <c r="D135" s="6" t="s">
        <v>210</v>
      </c>
      <c r="E135" s="6" t="s">
        <v>211</v>
      </c>
      <c r="F135" s="6">
        <v>100117</v>
      </c>
      <c r="G135" s="6" t="s">
        <v>375</v>
      </c>
      <c r="H135" s="8">
        <v>53000</v>
      </c>
      <c r="I135" s="8">
        <v>50000</v>
      </c>
      <c r="J135" s="8">
        <v>49172</v>
      </c>
    </row>
    <row r="136" spans="1:10" s="1" customFormat="1" ht="30" customHeight="1" x14ac:dyDescent="0.3">
      <c r="A136" s="6" t="s">
        <v>72</v>
      </c>
      <c r="B136" s="66" t="s">
        <v>65</v>
      </c>
      <c r="C136" s="67"/>
      <c r="D136" s="6" t="s">
        <v>210</v>
      </c>
      <c r="E136" s="6" t="s">
        <v>211</v>
      </c>
      <c r="F136" s="6" t="s">
        <v>286</v>
      </c>
      <c r="G136" s="6" t="s">
        <v>287</v>
      </c>
      <c r="H136" s="8">
        <v>16000</v>
      </c>
      <c r="I136" s="8">
        <v>16000</v>
      </c>
      <c r="J136" s="8">
        <v>15950</v>
      </c>
    </row>
    <row r="137" spans="1:10" s="1" customFormat="1" ht="27.6" x14ac:dyDescent="0.3">
      <c r="A137" s="6" t="s">
        <v>72</v>
      </c>
      <c r="B137" s="66" t="s">
        <v>65</v>
      </c>
      <c r="C137" s="67"/>
      <c r="D137" s="6" t="s">
        <v>210</v>
      </c>
      <c r="E137" s="6" t="s">
        <v>211</v>
      </c>
      <c r="F137" s="6" t="s">
        <v>288</v>
      </c>
      <c r="G137" s="6" t="s">
        <v>289</v>
      </c>
      <c r="H137" s="8">
        <v>16000</v>
      </c>
      <c r="I137" s="8">
        <v>15100</v>
      </c>
      <c r="J137" s="8">
        <v>15010</v>
      </c>
    </row>
    <row r="138" spans="1:10" s="1" customFormat="1" ht="31.5" customHeight="1" x14ac:dyDescent="0.3">
      <c r="A138" s="6" t="s">
        <v>72</v>
      </c>
      <c r="B138" s="66" t="s">
        <v>65</v>
      </c>
      <c r="C138" s="67"/>
      <c r="D138" s="6" t="s">
        <v>210</v>
      </c>
      <c r="E138" s="6" t="s">
        <v>211</v>
      </c>
      <c r="F138" s="6" t="s">
        <v>84</v>
      </c>
      <c r="G138" s="6" t="s">
        <v>85</v>
      </c>
      <c r="H138" s="8">
        <v>1000</v>
      </c>
      <c r="I138" s="8">
        <v>2000</v>
      </c>
      <c r="J138" s="8">
        <v>1995.29</v>
      </c>
    </row>
    <row r="139" spans="1:10" s="1" customFormat="1" ht="31.5" customHeight="1" x14ac:dyDescent="0.3">
      <c r="A139" s="6" t="s">
        <v>72</v>
      </c>
      <c r="B139" s="66" t="s">
        <v>65</v>
      </c>
      <c r="C139" s="67"/>
      <c r="D139" s="6" t="s">
        <v>210</v>
      </c>
      <c r="E139" s="6" t="s">
        <v>211</v>
      </c>
      <c r="F139" s="6">
        <v>200102</v>
      </c>
      <c r="G139" s="6" t="s">
        <v>87</v>
      </c>
      <c r="H139" s="8">
        <v>500</v>
      </c>
      <c r="I139" s="8">
        <v>1400</v>
      </c>
      <c r="J139" s="8">
        <v>1397.42</v>
      </c>
    </row>
    <row r="140" spans="1:10" s="1" customFormat="1" ht="30" customHeight="1" x14ac:dyDescent="0.3">
      <c r="A140" s="6" t="s">
        <v>72</v>
      </c>
      <c r="B140" s="66" t="s">
        <v>65</v>
      </c>
      <c r="C140" s="67"/>
      <c r="D140" s="6" t="s">
        <v>210</v>
      </c>
      <c r="E140" s="6" t="s">
        <v>211</v>
      </c>
      <c r="F140" s="6" t="s">
        <v>92</v>
      </c>
      <c r="G140" s="6" t="s">
        <v>93</v>
      </c>
      <c r="H140" s="8">
        <v>7000</v>
      </c>
      <c r="I140" s="8">
        <v>6800</v>
      </c>
      <c r="J140" s="8">
        <v>6773.03</v>
      </c>
    </row>
    <row r="141" spans="1:10" s="1" customFormat="1" ht="31.5" customHeight="1" x14ac:dyDescent="0.3">
      <c r="A141" s="6" t="s">
        <v>72</v>
      </c>
      <c r="B141" s="66" t="s">
        <v>65</v>
      </c>
      <c r="C141" s="67"/>
      <c r="D141" s="6" t="s">
        <v>210</v>
      </c>
      <c r="E141" s="6" t="s">
        <v>211</v>
      </c>
      <c r="F141" s="6" t="s">
        <v>94</v>
      </c>
      <c r="G141" s="6" t="s">
        <v>95</v>
      </c>
      <c r="H141" s="8">
        <v>3000</v>
      </c>
      <c r="I141" s="8">
        <v>2500</v>
      </c>
      <c r="J141" s="8">
        <v>2415.44</v>
      </c>
    </row>
    <row r="142" spans="1:10" s="1" customFormat="1" ht="27.6" x14ac:dyDescent="0.3">
      <c r="A142" s="6" t="s">
        <v>72</v>
      </c>
      <c r="B142" s="66" t="s">
        <v>65</v>
      </c>
      <c r="C142" s="67"/>
      <c r="D142" s="6" t="s">
        <v>210</v>
      </c>
      <c r="E142" s="6" t="s">
        <v>211</v>
      </c>
      <c r="F142" s="6" t="s">
        <v>98</v>
      </c>
      <c r="G142" s="6" t="s">
        <v>99</v>
      </c>
      <c r="H142" s="8">
        <v>5500</v>
      </c>
      <c r="I142" s="8">
        <v>3900</v>
      </c>
      <c r="J142" s="8">
        <v>3783.47</v>
      </c>
    </row>
    <row r="143" spans="1:10" s="1" customFormat="1" ht="41.4" x14ac:dyDescent="0.3">
      <c r="A143" s="10" t="s">
        <v>72</v>
      </c>
      <c r="B143" s="85" t="s">
        <v>65</v>
      </c>
      <c r="C143" s="86"/>
      <c r="D143" s="10" t="s">
        <v>210</v>
      </c>
      <c r="E143" s="10" t="s">
        <v>211</v>
      </c>
      <c r="F143" s="10" t="s">
        <v>100</v>
      </c>
      <c r="G143" s="10" t="s">
        <v>101</v>
      </c>
      <c r="H143" s="11">
        <v>26000</v>
      </c>
      <c r="I143" s="11">
        <v>4000</v>
      </c>
      <c r="J143" s="11">
        <v>4000</v>
      </c>
    </row>
    <row r="144" spans="1:10" s="1" customFormat="1" ht="41.4" x14ac:dyDescent="0.3">
      <c r="A144" s="39" t="s">
        <v>72</v>
      </c>
      <c r="B144" s="87" t="s">
        <v>65</v>
      </c>
      <c r="C144" s="87"/>
      <c r="D144" s="39" t="s">
        <v>210</v>
      </c>
      <c r="E144" s="39" t="s">
        <v>211</v>
      </c>
      <c r="F144" s="39" t="s">
        <v>102</v>
      </c>
      <c r="G144" s="39" t="s">
        <v>103</v>
      </c>
      <c r="H144" s="13">
        <v>17500</v>
      </c>
      <c r="I144" s="13">
        <v>14800</v>
      </c>
      <c r="J144" s="13">
        <v>14774.95</v>
      </c>
    </row>
    <row r="145" spans="1:10" s="46" customFormat="1" ht="31.5" customHeight="1" x14ac:dyDescent="0.3">
      <c r="A145" s="47" t="s">
        <v>72</v>
      </c>
      <c r="B145" s="115" t="s">
        <v>65</v>
      </c>
      <c r="C145" s="115"/>
      <c r="D145" s="47" t="s">
        <v>210</v>
      </c>
      <c r="E145" s="47" t="s">
        <v>211</v>
      </c>
      <c r="F145" s="48">
        <v>200530</v>
      </c>
      <c r="G145" s="48" t="s">
        <v>107</v>
      </c>
      <c r="H145" s="41">
        <v>0</v>
      </c>
      <c r="I145" s="8">
        <v>2100</v>
      </c>
      <c r="J145" s="8">
        <v>2005.75</v>
      </c>
    </row>
    <row r="146" spans="1:10" s="46" customFormat="1" ht="31.5" customHeight="1" x14ac:dyDescent="0.3">
      <c r="A146" s="47" t="s">
        <v>72</v>
      </c>
      <c r="B146" s="115" t="s">
        <v>65</v>
      </c>
      <c r="C146" s="115"/>
      <c r="D146" s="47" t="s">
        <v>210</v>
      </c>
      <c r="E146" s="47" t="s">
        <v>211</v>
      </c>
      <c r="F146" s="48">
        <v>201400</v>
      </c>
      <c r="G146" s="48" t="s">
        <v>117</v>
      </c>
      <c r="H146" s="41">
        <v>500</v>
      </c>
      <c r="I146" s="8">
        <v>500</v>
      </c>
      <c r="J146" s="8">
        <v>500</v>
      </c>
    </row>
    <row r="147" spans="1:10" s="46" customFormat="1" ht="27.6" x14ac:dyDescent="0.3">
      <c r="A147" s="47" t="s">
        <v>72</v>
      </c>
      <c r="B147" s="115" t="s">
        <v>65</v>
      </c>
      <c r="C147" s="115"/>
      <c r="D147" s="47" t="s">
        <v>210</v>
      </c>
      <c r="E147" s="47" t="s">
        <v>211</v>
      </c>
      <c r="F147" s="48">
        <v>203030</v>
      </c>
      <c r="G147" s="48" t="s">
        <v>123</v>
      </c>
      <c r="H147" s="41">
        <v>4000</v>
      </c>
      <c r="I147" s="8">
        <v>27000</v>
      </c>
      <c r="J147" s="8">
        <v>26977.5</v>
      </c>
    </row>
    <row r="148" spans="1:10" s="1" customFormat="1" x14ac:dyDescent="0.3">
      <c r="A148" s="88" t="s">
        <v>368</v>
      </c>
      <c r="B148" s="89"/>
      <c r="C148" s="89"/>
      <c r="D148" s="89"/>
      <c r="E148" s="89"/>
      <c r="F148" s="89"/>
      <c r="G148" s="90"/>
      <c r="H148" s="8">
        <f>SUM(H45:H147)</f>
        <v>26760000</v>
      </c>
      <c r="I148" s="8">
        <f>SUM(I45:I147)</f>
        <v>25114580</v>
      </c>
      <c r="J148" s="8">
        <f>SUM(J45:J147)</f>
        <v>23958447.619999997</v>
      </c>
    </row>
    <row r="149" spans="1:10" s="1" customFormat="1" ht="27.6" x14ac:dyDescent="0.3">
      <c r="A149" s="6" t="s">
        <v>72</v>
      </c>
      <c r="B149" s="66" t="s">
        <v>65</v>
      </c>
      <c r="C149" s="67"/>
      <c r="D149" s="6" t="s">
        <v>260</v>
      </c>
      <c r="E149" s="6" t="s">
        <v>261</v>
      </c>
      <c r="F149" s="6" t="s">
        <v>75</v>
      </c>
      <c r="G149" s="6" t="s">
        <v>76</v>
      </c>
      <c r="H149" s="8">
        <v>728000</v>
      </c>
      <c r="I149" s="8">
        <v>558000</v>
      </c>
      <c r="J149" s="8">
        <v>554267</v>
      </c>
    </row>
    <row r="150" spans="1:10" s="1" customFormat="1" ht="27.6" x14ac:dyDescent="0.3">
      <c r="A150" s="6" t="s">
        <v>72</v>
      </c>
      <c r="B150" s="66" t="s">
        <v>65</v>
      </c>
      <c r="C150" s="67"/>
      <c r="D150" s="6" t="s">
        <v>260</v>
      </c>
      <c r="E150" s="6" t="s">
        <v>261</v>
      </c>
      <c r="F150" s="6">
        <v>100105</v>
      </c>
      <c r="G150" s="6" t="s">
        <v>175</v>
      </c>
      <c r="H150" s="8">
        <v>50000</v>
      </c>
      <c r="I150" s="8">
        <v>14000</v>
      </c>
      <c r="J150" s="8">
        <v>12917</v>
      </c>
    </row>
    <row r="151" spans="1:10" s="1" customFormat="1" ht="27.6" x14ac:dyDescent="0.3">
      <c r="A151" s="6" t="s">
        <v>72</v>
      </c>
      <c r="B151" s="66" t="s">
        <v>65</v>
      </c>
      <c r="C151" s="67"/>
      <c r="D151" s="6" t="s">
        <v>260</v>
      </c>
      <c r="E151" s="6" t="s">
        <v>261</v>
      </c>
      <c r="F151" s="6" t="s">
        <v>79</v>
      </c>
      <c r="G151" s="6" t="s">
        <v>285</v>
      </c>
      <c r="H151" s="8">
        <v>4000</v>
      </c>
      <c r="I151" s="8">
        <v>1000</v>
      </c>
      <c r="J151" s="8">
        <v>460</v>
      </c>
    </row>
    <row r="152" spans="1:10" s="1" customFormat="1" ht="27.6" x14ac:dyDescent="0.3">
      <c r="A152" s="6" t="s">
        <v>72</v>
      </c>
      <c r="B152" s="66" t="s">
        <v>65</v>
      </c>
      <c r="C152" s="67"/>
      <c r="D152" s="6" t="s">
        <v>260</v>
      </c>
      <c r="E152" s="6" t="s">
        <v>261</v>
      </c>
      <c r="F152" s="6">
        <v>100117</v>
      </c>
      <c r="G152" s="6" t="s">
        <v>375</v>
      </c>
      <c r="H152" s="8">
        <v>50000</v>
      </c>
      <c r="I152" s="8">
        <v>35000</v>
      </c>
      <c r="J152" s="8">
        <v>34247</v>
      </c>
    </row>
    <row r="153" spans="1:10" s="1" customFormat="1" ht="27.6" x14ac:dyDescent="0.3">
      <c r="A153" s="6" t="s">
        <v>72</v>
      </c>
      <c r="B153" s="66" t="s">
        <v>65</v>
      </c>
      <c r="C153" s="67"/>
      <c r="D153" s="6" t="s">
        <v>260</v>
      </c>
      <c r="E153" s="6" t="s">
        <v>261</v>
      </c>
      <c r="F153" s="6" t="s">
        <v>248</v>
      </c>
      <c r="G153" s="6" t="s">
        <v>249</v>
      </c>
      <c r="H153" s="8">
        <v>0</v>
      </c>
      <c r="I153" s="8">
        <v>10000</v>
      </c>
      <c r="J153" s="8">
        <v>6016</v>
      </c>
    </row>
    <row r="154" spans="1:10" s="1" customFormat="1" ht="27.6" x14ac:dyDescent="0.3">
      <c r="A154" s="6" t="s">
        <v>72</v>
      </c>
      <c r="B154" s="66" t="s">
        <v>65</v>
      </c>
      <c r="C154" s="67"/>
      <c r="D154" s="6" t="s">
        <v>260</v>
      </c>
      <c r="E154" s="6" t="s">
        <v>261</v>
      </c>
      <c r="F154" s="6" t="s">
        <v>286</v>
      </c>
      <c r="G154" s="6" t="s">
        <v>287</v>
      </c>
      <c r="H154" s="8">
        <v>16000</v>
      </c>
      <c r="I154" s="8">
        <v>13000</v>
      </c>
      <c r="J154" s="8">
        <v>12850</v>
      </c>
    </row>
    <row r="155" spans="1:10" s="1" customFormat="1" ht="27.6" x14ac:dyDescent="0.3">
      <c r="A155" s="6" t="s">
        <v>72</v>
      </c>
      <c r="B155" s="66" t="s">
        <v>65</v>
      </c>
      <c r="C155" s="67"/>
      <c r="D155" s="6" t="s">
        <v>260</v>
      </c>
      <c r="E155" s="6" t="s">
        <v>261</v>
      </c>
      <c r="F155" s="6" t="s">
        <v>288</v>
      </c>
      <c r="G155" s="6" t="s">
        <v>289</v>
      </c>
      <c r="H155" s="8">
        <v>20000</v>
      </c>
      <c r="I155" s="8">
        <v>14000</v>
      </c>
      <c r="J155" s="8">
        <v>13531</v>
      </c>
    </row>
    <row r="156" spans="1:10" s="1" customFormat="1" ht="27.6" x14ac:dyDescent="0.3">
      <c r="A156" s="6" t="s">
        <v>72</v>
      </c>
      <c r="B156" s="66" t="s">
        <v>65</v>
      </c>
      <c r="C156" s="67"/>
      <c r="D156" s="6" t="s">
        <v>260</v>
      </c>
      <c r="E156" s="6" t="s">
        <v>261</v>
      </c>
      <c r="F156" s="6" t="s">
        <v>84</v>
      </c>
      <c r="G156" s="6" t="s">
        <v>85</v>
      </c>
      <c r="H156" s="8">
        <v>1500</v>
      </c>
      <c r="I156" s="8">
        <v>1500</v>
      </c>
      <c r="J156" s="8">
        <v>1498.03</v>
      </c>
    </row>
    <row r="157" spans="1:10" s="1" customFormat="1" ht="27.6" x14ac:dyDescent="0.3">
      <c r="A157" s="6" t="s">
        <v>72</v>
      </c>
      <c r="B157" s="66" t="s">
        <v>65</v>
      </c>
      <c r="C157" s="67"/>
      <c r="D157" s="6" t="s">
        <v>260</v>
      </c>
      <c r="E157" s="6" t="s">
        <v>261</v>
      </c>
      <c r="F157" s="6" t="s">
        <v>86</v>
      </c>
      <c r="G157" s="6" t="s">
        <v>87</v>
      </c>
      <c r="H157" s="8">
        <v>1500</v>
      </c>
      <c r="I157" s="8">
        <v>1500</v>
      </c>
      <c r="J157" s="8">
        <v>1489.35</v>
      </c>
    </row>
    <row r="158" spans="1:10" s="1" customFormat="1" ht="27.6" x14ac:dyDescent="0.3">
      <c r="A158" s="10" t="s">
        <v>72</v>
      </c>
      <c r="B158" s="85" t="s">
        <v>65</v>
      </c>
      <c r="C158" s="86"/>
      <c r="D158" s="10" t="s">
        <v>260</v>
      </c>
      <c r="E158" s="10" t="s">
        <v>261</v>
      </c>
      <c r="F158" s="10" t="s">
        <v>88</v>
      </c>
      <c r="G158" s="10" t="s">
        <v>89</v>
      </c>
      <c r="H158" s="11">
        <v>13000</v>
      </c>
      <c r="I158" s="11">
        <v>13000</v>
      </c>
      <c r="J158" s="11">
        <v>11103.69</v>
      </c>
    </row>
    <row r="159" spans="1:10" s="1" customFormat="1" ht="27.6" x14ac:dyDescent="0.3">
      <c r="A159" s="39" t="s">
        <v>72</v>
      </c>
      <c r="B159" s="87" t="s">
        <v>65</v>
      </c>
      <c r="C159" s="87"/>
      <c r="D159" s="39" t="s">
        <v>260</v>
      </c>
      <c r="E159" s="39" t="s">
        <v>261</v>
      </c>
      <c r="F159" s="39" t="s">
        <v>90</v>
      </c>
      <c r="G159" s="39" t="s">
        <v>91</v>
      </c>
      <c r="H159" s="13">
        <v>3000</v>
      </c>
      <c r="I159" s="13">
        <v>3000</v>
      </c>
      <c r="J159" s="13">
        <v>2235.36</v>
      </c>
    </row>
    <row r="160" spans="1:10" s="1" customFormat="1" ht="27.6" x14ac:dyDescent="0.3">
      <c r="A160" s="15" t="s">
        <v>72</v>
      </c>
      <c r="B160" s="93" t="s">
        <v>65</v>
      </c>
      <c r="C160" s="94"/>
      <c r="D160" s="15" t="s">
        <v>260</v>
      </c>
      <c r="E160" s="15" t="s">
        <v>261</v>
      </c>
      <c r="F160" s="15" t="s">
        <v>92</v>
      </c>
      <c r="G160" s="15" t="s">
        <v>93</v>
      </c>
      <c r="H160" s="14">
        <v>10000</v>
      </c>
      <c r="I160" s="14">
        <v>10000</v>
      </c>
      <c r="J160" s="14">
        <v>9313.2800000000007</v>
      </c>
    </row>
    <row r="161" spans="1:10" s="1" customFormat="1" ht="27.6" x14ac:dyDescent="0.3">
      <c r="A161" s="6" t="s">
        <v>72</v>
      </c>
      <c r="B161" s="66" t="s">
        <v>65</v>
      </c>
      <c r="C161" s="67"/>
      <c r="D161" s="6" t="s">
        <v>260</v>
      </c>
      <c r="E161" s="6" t="s">
        <v>261</v>
      </c>
      <c r="F161" s="6" t="s">
        <v>94</v>
      </c>
      <c r="G161" s="6" t="s">
        <v>95</v>
      </c>
      <c r="H161" s="8">
        <v>4000</v>
      </c>
      <c r="I161" s="8">
        <v>4000</v>
      </c>
      <c r="J161" s="8">
        <v>3653.63</v>
      </c>
    </row>
    <row r="162" spans="1:10" s="1" customFormat="1" ht="27.6" x14ac:dyDescent="0.3">
      <c r="A162" s="6" t="s">
        <v>72</v>
      </c>
      <c r="B162" s="66" t="s">
        <v>65</v>
      </c>
      <c r="C162" s="67"/>
      <c r="D162" s="6" t="s">
        <v>260</v>
      </c>
      <c r="E162" s="6" t="s">
        <v>261</v>
      </c>
      <c r="F162" s="6" t="s">
        <v>98</v>
      </c>
      <c r="G162" s="6" t="s">
        <v>99</v>
      </c>
      <c r="H162" s="8">
        <v>2500</v>
      </c>
      <c r="I162" s="8">
        <v>2500</v>
      </c>
      <c r="J162" s="8">
        <v>2343.33</v>
      </c>
    </row>
    <row r="163" spans="1:10" s="1" customFormat="1" ht="41.4" x14ac:dyDescent="0.3">
      <c r="A163" s="6" t="s">
        <v>72</v>
      </c>
      <c r="B163" s="66" t="s">
        <v>65</v>
      </c>
      <c r="C163" s="67"/>
      <c r="D163" s="6" t="s">
        <v>260</v>
      </c>
      <c r="E163" s="6" t="s">
        <v>261</v>
      </c>
      <c r="F163" s="6" t="s">
        <v>100</v>
      </c>
      <c r="G163" s="6" t="s">
        <v>101</v>
      </c>
      <c r="H163" s="8">
        <v>16000</v>
      </c>
      <c r="I163" s="8">
        <v>18500</v>
      </c>
      <c r="J163" s="8">
        <v>18469.5</v>
      </c>
    </row>
    <row r="164" spans="1:10" s="1" customFormat="1" ht="41.4" x14ac:dyDescent="0.3">
      <c r="A164" s="6" t="s">
        <v>72</v>
      </c>
      <c r="B164" s="66" t="s">
        <v>65</v>
      </c>
      <c r="C164" s="67"/>
      <c r="D164" s="6" t="s">
        <v>260</v>
      </c>
      <c r="E164" s="6" t="s">
        <v>261</v>
      </c>
      <c r="F164" s="6" t="s">
        <v>102</v>
      </c>
      <c r="G164" s="6" t="s">
        <v>103</v>
      </c>
      <c r="H164" s="8">
        <v>13000</v>
      </c>
      <c r="I164" s="8">
        <v>12000</v>
      </c>
      <c r="J164" s="8">
        <v>11807.52</v>
      </c>
    </row>
    <row r="165" spans="1:10" s="1" customFormat="1" ht="27.6" x14ac:dyDescent="0.3">
      <c r="A165" s="6" t="s">
        <v>72</v>
      </c>
      <c r="B165" s="66" t="s">
        <v>65</v>
      </c>
      <c r="C165" s="67"/>
      <c r="D165" s="6" t="s">
        <v>260</v>
      </c>
      <c r="E165" s="6" t="s">
        <v>261</v>
      </c>
      <c r="F165" s="6" t="s">
        <v>106</v>
      </c>
      <c r="G165" s="6" t="s">
        <v>107</v>
      </c>
      <c r="H165" s="8">
        <v>2000</v>
      </c>
      <c r="I165" s="8">
        <v>3000</v>
      </c>
      <c r="J165" s="8">
        <v>2964.56</v>
      </c>
    </row>
    <row r="166" spans="1:10" s="1" customFormat="1" ht="27.6" x14ac:dyDescent="0.3">
      <c r="A166" s="6" t="s">
        <v>72</v>
      </c>
      <c r="B166" s="66" t="s">
        <v>65</v>
      </c>
      <c r="C166" s="67"/>
      <c r="D166" s="6" t="s">
        <v>260</v>
      </c>
      <c r="E166" s="6" t="s">
        <v>261</v>
      </c>
      <c r="F166" s="6" t="s">
        <v>108</v>
      </c>
      <c r="G166" s="6" t="s">
        <v>109</v>
      </c>
      <c r="H166" s="8">
        <v>3000</v>
      </c>
      <c r="I166" s="8">
        <v>1500</v>
      </c>
      <c r="J166" s="8">
        <v>205</v>
      </c>
    </row>
    <row r="167" spans="1:10" s="1" customFormat="1" ht="27.6" x14ac:dyDescent="0.3">
      <c r="A167" s="6" t="s">
        <v>72</v>
      </c>
      <c r="B167" s="66" t="s">
        <v>65</v>
      </c>
      <c r="C167" s="67"/>
      <c r="D167" s="6" t="s">
        <v>260</v>
      </c>
      <c r="E167" s="6" t="s">
        <v>261</v>
      </c>
      <c r="F167" s="6">
        <v>201100</v>
      </c>
      <c r="G167" s="6" t="s">
        <v>161</v>
      </c>
      <c r="H167" s="8">
        <v>1000</v>
      </c>
      <c r="I167" s="8">
        <v>0</v>
      </c>
      <c r="J167" s="8">
        <v>0</v>
      </c>
    </row>
    <row r="168" spans="1:10" s="1" customFormat="1" ht="27.6" x14ac:dyDescent="0.3">
      <c r="A168" s="6" t="s">
        <v>72</v>
      </c>
      <c r="B168" s="66" t="s">
        <v>65</v>
      </c>
      <c r="C168" s="67"/>
      <c r="D168" s="6" t="s">
        <v>260</v>
      </c>
      <c r="E168" s="6" t="s">
        <v>261</v>
      </c>
      <c r="F168" s="6" t="s">
        <v>114</v>
      </c>
      <c r="G168" s="6" t="s">
        <v>115</v>
      </c>
      <c r="H168" s="8">
        <v>6000</v>
      </c>
      <c r="I168" s="8">
        <v>6000</v>
      </c>
      <c r="J168" s="8">
        <v>4015</v>
      </c>
    </row>
    <row r="169" spans="1:10" s="1" customFormat="1" x14ac:dyDescent="0.3">
      <c r="A169" s="68" t="s">
        <v>369</v>
      </c>
      <c r="B169" s="69"/>
      <c r="C169" s="69"/>
      <c r="D169" s="69"/>
      <c r="E169" s="69"/>
      <c r="F169" s="69"/>
      <c r="G169" s="70"/>
      <c r="H169" s="8">
        <f>SUM(H149:H168)</f>
        <v>944500</v>
      </c>
      <c r="I169" s="8">
        <f>SUM(I149:I168)</f>
        <v>721500</v>
      </c>
      <c r="J169" s="8">
        <f>SUM(J149:J168)</f>
        <v>703386.25</v>
      </c>
    </row>
    <row r="170" spans="1:10" s="1" customFormat="1" ht="29.25" customHeight="1" x14ac:dyDescent="0.3">
      <c r="A170" s="10" t="s">
        <v>72</v>
      </c>
      <c r="B170" s="85" t="s">
        <v>65</v>
      </c>
      <c r="C170" s="86"/>
      <c r="D170" s="10" t="s">
        <v>242</v>
      </c>
      <c r="E170" s="10" t="s">
        <v>243</v>
      </c>
      <c r="F170" s="10" t="s">
        <v>75</v>
      </c>
      <c r="G170" s="10" t="s">
        <v>76</v>
      </c>
      <c r="H170" s="11">
        <v>2448000</v>
      </c>
      <c r="I170" s="11">
        <v>2327000</v>
      </c>
      <c r="J170" s="11">
        <v>2325521</v>
      </c>
    </row>
    <row r="171" spans="1:10" s="1" customFormat="1" ht="29.25" customHeight="1" x14ac:dyDescent="0.3">
      <c r="A171" s="39" t="s">
        <v>72</v>
      </c>
      <c r="B171" s="87" t="s">
        <v>65</v>
      </c>
      <c r="C171" s="87"/>
      <c r="D171" s="39" t="s">
        <v>242</v>
      </c>
      <c r="E171" s="39" t="s">
        <v>243</v>
      </c>
      <c r="F171" s="39">
        <v>100113</v>
      </c>
      <c r="G171" s="39" t="s">
        <v>322</v>
      </c>
      <c r="H171" s="13">
        <v>18000</v>
      </c>
      <c r="I171" s="13">
        <v>3000</v>
      </c>
      <c r="J171" s="13">
        <v>250</v>
      </c>
    </row>
    <row r="172" spans="1:10" s="1" customFormat="1" ht="29.25" customHeight="1" x14ac:dyDescent="0.3">
      <c r="A172" s="15" t="s">
        <v>72</v>
      </c>
      <c r="B172" s="93" t="s">
        <v>65</v>
      </c>
      <c r="C172" s="94"/>
      <c r="D172" s="15" t="s">
        <v>242</v>
      </c>
      <c r="E172" s="15" t="s">
        <v>243</v>
      </c>
      <c r="F172" s="15">
        <v>100117</v>
      </c>
      <c r="G172" s="15" t="s">
        <v>375</v>
      </c>
      <c r="H172" s="14">
        <v>132000</v>
      </c>
      <c r="I172" s="14">
        <v>132000</v>
      </c>
      <c r="J172" s="14">
        <v>130610</v>
      </c>
    </row>
    <row r="173" spans="1:10" s="1" customFormat="1" ht="30.75" customHeight="1" x14ac:dyDescent="0.3">
      <c r="A173" s="6" t="s">
        <v>72</v>
      </c>
      <c r="B173" s="66" t="s">
        <v>65</v>
      </c>
      <c r="C173" s="67"/>
      <c r="D173" s="6" t="s">
        <v>242</v>
      </c>
      <c r="E173" s="6" t="s">
        <v>243</v>
      </c>
      <c r="F173" s="6" t="s">
        <v>286</v>
      </c>
      <c r="G173" s="6" t="s">
        <v>287</v>
      </c>
      <c r="H173" s="8">
        <v>54000</v>
      </c>
      <c r="I173" s="8">
        <v>54000</v>
      </c>
      <c r="J173" s="8">
        <v>50050</v>
      </c>
    </row>
    <row r="174" spans="1:10" s="1" customFormat="1" ht="27.6" x14ac:dyDescent="0.3">
      <c r="A174" s="6" t="s">
        <v>72</v>
      </c>
      <c r="B174" s="66" t="s">
        <v>65</v>
      </c>
      <c r="C174" s="67"/>
      <c r="D174" s="6" t="s">
        <v>242</v>
      </c>
      <c r="E174" s="6" t="s">
        <v>243</v>
      </c>
      <c r="F174" s="6" t="s">
        <v>288</v>
      </c>
      <c r="G174" s="6" t="s">
        <v>289</v>
      </c>
      <c r="H174" s="8">
        <v>60000</v>
      </c>
      <c r="I174" s="8">
        <v>56000</v>
      </c>
      <c r="J174" s="8">
        <v>55102</v>
      </c>
    </row>
    <row r="175" spans="1:10" s="1" customFormat="1" ht="28.5" customHeight="1" x14ac:dyDescent="0.3">
      <c r="A175" s="6" t="s">
        <v>72</v>
      </c>
      <c r="B175" s="66" t="s">
        <v>65</v>
      </c>
      <c r="C175" s="67"/>
      <c r="D175" s="6" t="s">
        <v>242</v>
      </c>
      <c r="E175" s="6" t="s">
        <v>243</v>
      </c>
      <c r="F175" s="6" t="s">
        <v>84</v>
      </c>
      <c r="G175" s="6" t="s">
        <v>85</v>
      </c>
      <c r="H175" s="8">
        <v>1000</v>
      </c>
      <c r="I175" s="8">
        <v>3000</v>
      </c>
      <c r="J175" s="8">
        <v>948.71</v>
      </c>
    </row>
    <row r="176" spans="1:10" s="1" customFormat="1" ht="27.6" x14ac:dyDescent="0.3">
      <c r="A176" s="6" t="s">
        <v>72</v>
      </c>
      <c r="B176" s="66" t="s">
        <v>65</v>
      </c>
      <c r="C176" s="67"/>
      <c r="D176" s="6" t="s">
        <v>242</v>
      </c>
      <c r="E176" s="6" t="s">
        <v>243</v>
      </c>
      <c r="F176" s="6">
        <v>200102</v>
      </c>
      <c r="G176" s="6" t="s">
        <v>87</v>
      </c>
      <c r="H176" s="8">
        <v>1000</v>
      </c>
      <c r="I176" s="8">
        <v>7000</v>
      </c>
      <c r="J176" s="8">
        <v>1875.95</v>
      </c>
    </row>
    <row r="177" spans="1:10" s="1" customFormat="1" ht="27.6" x14ac:dyDescent="0.3">
      <c r="A177" s="6" t="s">
        <v>72</v>
      </c>
      <c r="B177" s="66" t="s">
        <v>65</v>
      </c>
      <c r="C177" s="67"/>
      <c r="D177" s="6" t="s">
        <v>242</v>
      </c>
      <c r="E177" s="6" t="s">
        <v>243</v>
      </c>
      <c r="F177" s="6" t="s">
        <v>88</v>
      </c>
      <c r="G177" s="6" t="s">
        <v>89</v>
      </c>
      <c r="H177" s="8">
        <v>90000</v>
      </c>
      <c r="I177" s="8">
        <v>82000</v>
      </c>
      <c r="J177" s="8">
        <v>70626.27</v>
      </c>
    </row>
    <row r="178" spans="1:10" s="1" customFormat="1" ht="30" customHeight="1" x14ac:dyDescent="0.3">
      <c r="A178" s="6" t="s">
        <v>72</v>
      </c>
      <c r="B178" s="66" t="s">
        <v>65</v>
      </c>
      <c r="C178" s="67"/>
      <c r="D178" s="6" t="s">
        <v>242</v>
      </c>
      <c r="E178" s="6" t="s">
        <v>243</v>
      </c>
      <c r="F178" s="6" t="s">
        <v>90</v>
      </c>
      <c r="G178" s="6" t="s">
        <v>91</v>
      </c>
      <c r="H178" s="8">
        <v>36000</v>
      </c>
      <c r="I178" s="8">
        <v>29000</v>
      </c>
      <c r="J178" s="8">
        <v>28580.59</v>
      </c>
    </row>
    <row r="179" spans="1:10" s="1" customFormat="1" ht="30.75" customHeight="1" x14ac:dyDescent="0.3">
      <c r="A179" s="6" t="s">
        <v>72</v>
      </c>
      <c r="B179" s="66" t="s">
        <v>65</v>
      </c>
      <c r="C179" s="67"/>
      <c r="D179" s="6" t="s">
        <v>242</v>
      </c>
      <c r="E179" s="6" t="s">
        <v>243</v>
      </c>
      <c r="F179" s="6" t="s">
        <v>92</v>
      </c>
      <c r="G179" s="6" t="s">
        <v>93</v>
      </c>
      <c r="H179" s="8">
        <v>10000</v>
      </c>
      <c r="I179" s="8">
        <v>10000</v>
      </c>
      <c r="J179" s="8">
        <v>0</v>
      </c>
    </row>
    <row r="180" spans="1:10" s="1" customFormat="1" ht="28.5" customHeight="1" x14ac:dyDescent="0.3">
      <c r="A180" s="6" t="s">
        <v>72</v>
      </c>
      <c r="B180" s="66" t="s">
        <v>65</v>
      </c>
      <c r="C180" s="67"/>
      <c r="D180" s="6" t="s">
        <v>242</v>
      </c>
      <c r="E180" s="6" t="s">
        <v>243</v>
      </c>
      <c r="F180" s="6" t="s">
        <v>94</v>
      </c>
      <c r="G180" s="6" t="s">
        <v>95</v>
      </c>
      <c r="H180" s="8">
        <v>30000</v>
      </c>
      <c r="I180" s="8">
        <v>45000</v>
      </c>
      <c r="J180" s="8">
        <v>43213.19</v>
      </c>
    </row>
    <row r="181" spans="1:10" s="1" customFormat="1" ht="27.6" x14ac:dyDescent="0.3">
      <c r="A181" s="6" t="s">
        <v>72</v>
      </c>
      <c r="B181" s="66" t="s">
        <v>65</v>
      </c>
      <c r="C181" s="67"/>
      <c r="D181" s="6" t="s">
        <v>242</v>
      </c>
      <c r="E181" s="6" t="s">
        <v>243</v>
      </c>
      <c r="F181" s="6" t="s">
        <v>98</v>
      </c>
      <c r="G181" s="6" t="s">
        <v>99</v>
      </c>
      <c r="H181" s="8">
        <v>25000</v>
      </c>
      <c r="I181" s="8">
        <v>23000</v>
      </c>
      <c r="J181" s="8">
        <v>22171.09</v>
      </c>
    </row>
    <row r="182" spans="1:10" s="1" customFormat="1" ht="41.4" x14ac:dyDescent="0.3">
      <c r="A182" s="6" t="s">
        <v>72</v>
      </c>
      <c r="B182" s="66" t="s">
        <v>65</v>
      </c>
      <c r="C182" s="67"/>
      <c r="D182" s="6" t="s">
        <v>242</v>
      </c>
      <c r="E182" s="6" t="s">
        <v>243</v>
      </c>
      <c r="F182" s="6" t="s">
        <v>100</v>
      </c>
      <c r="G182" s="6" t="s">
        <v>101</v>
      </c>
      <c r="H182" s="8">
        <v>200000</v>
      </c>
      <c r="I182" s="8">
        <v>180000</v>
      </c>
      <c r="J182" s="8">
        <v>128109.54</v>
      </c>
    </row>
    <row r="183" spans="1:10" s="1" customFormat="1" ht="41.4" x14ac:dyDescent="0.3">
      <c r="A183" s="10" t="s">
        <v>72</v>
      </c>
      <c r="B183" s="85" t="s">
        <v>65</v>
      </c>
      <c r="C183" s="86"/>
      <c r="D183" s="10" t="s">
        <v>242</v>
      </c>
      <c r="E183" s="10" t="s">
        <v>243</v>
      </c>
      <c r="F183" s="10" t="s">
        <v>102</v>
      </c>
      <c r="G183" s="10" t="s">
        <v>103</v>
      </c>
      <c r="H183" s="11">
        <v>372000</v>
      </c>
      <c r="I183" s="11">
        <v>312000</v>
      </c>
      <c r="J183" s="11">
        <v>307828.59999999998</v>
      </c>
    </row>
    <row r="184" spans="1:10" s="1" customFormat="1" ht="33" customHeight="1" x14ac:dyDescent="0.3">
      <c r="A184" s="39" t="s">
        <v>72</v>
      </c>
      <c r="B184" s="87" t="s">
        <v>65</v>
      </c>
      <c r="C184" s="87"/>
      <c r="D184" s="39" t="s">
        <v>242</v>
      </c>
      <c r="E184" s="39" t="s">
        <v>243</v>
      </c>
      <c r="F184" s="39" t="s">
        <v>104</v>
      </c>
      <c r="G184" s="39" t="s">
        <v>105</v>
      </c>
      <c r="H184" s="13">
        <v>5000</v>
      </c>
      <c r="I184" s="13">
        <v>15000</v>
      </c>
      <c r="J184" s="13">
        <v>14754.47</v>
      </c>
    </row>
    <row r="185" spans="1:10" s="1" customFormat="1" ht="33" customHeight="1" x14ac:dyDescent="0.3">
      <c r="A185" s="59" t="s">
        <v>72</v>
      </c>
      <c r="B185" s="87" t="s">
        <v>65</v>
      </c>
      <c r="C185" s="87"/>
      <c r="D185" s="59" t="s">
        <v>242</v>
      </c>
      <c r="E185" s="59" t="s">
        <v>243</v>
      </c>
      <c r="F185" s="59">
        <v>200302</v>
      </c>
      <c r="G185" s="59" t="s">
        <v>247</v>
      </c>
      <c r="H185" s="13">
        <v>4000</v>
      </c>
      <c r="I185" s="13">
        <v>4000</v>
      </c>
      <c r="J185" s="13">
        <v>2700.14</v>
      </c>
    </row>
    <row r="186" spans="1:10" s="1" customFormat="1" ht="33" customHeight="1" x14ac:dyDescent="0.3">
      <c r="A186" s="61" t="s">
        <v>72</v>
      </c>
      <c r="B186" s="87" t="s">
        <v>65</v>
      </c>
      <c r="C186" s="87"/>
      <c r="D186" s="61" t="s">
        <v>242</v>
      </c>
      <c r="E186" s="61" t="s">
        <v>243</v>
      </c>
      <c r="F186" s="61">
        <v>200401</v>
      </c>
      <c r="G186" s="61" t="s">
        <v>185</v>
      </c>
      <c r="H186" s="13">
        <v>2000</v>
      </c>
      <c r="I186" s="13">
        <v>2000</v>
      </c>
      <c r="J186" s="13">
        <v>0</v>
      </c>
    </row>
    <row r="187" spans="1:10" s="1" customFormat="1" ht="33" customHeight="1" x14ac:dyDescent="0.3">
      <c r="A187" s="15" t="s">
        <v>72</v>
      </c>
      <c r="B187" s="93" t="s">
        <v>65</v>
      </c>
      <c r="C187" s="94"/>
      <c r="D187" s="15" t="s">
        <v>242</v>
      </c>
      <c r="E187" s="15" t="s">
        <v>243</v>
      </c>
      <c r="F187" s="15" t="s">
        <v>222</v>
      </c>
      <c r="G187" s="15" t="s">
        <v>223</v>
      </c>
      <c r="H187" s="14">
        <v>5000</v>
      </c>
      <c r="I187" s="14">
        <v>70000</v>
      </c>
      <c r="J187" s="14">
        <v>58181.31</v>
      </c>
    </row>
    <row r="188" spans="1:10" s="1" customFormat="1" ht="31.5" customHeight="1" x14ac:dyDescent="0.3">
      <c r="A188" s="6" t="s">
        <v>72</v>
      </c>
      <c r="B188" s="66" t="s">
        <v>65</v>
      </c>
      <c r="C188" s="67"/>
      <c r="D188" s="6" t="s">
        <v>242</v>
      </c>
      <c r="E188" s="6" t="s">
        <v>243</v>
      </c>
      <c r="F188" s="6" t="s">
        <v>106</v>
      </c>
      <c r="G188" s="6" t="s">
        <v>107</v>
      </c>
      <c r="H188" s="8">
        <v>20000</v>
      </c>
      <c r="I188" s="8">
        <v>65000</v>
      </c>
      <c r="J188" s="8">
        <v>57941.4</v>
      </c>
    </row>
    <row r="189" spans="1:10" s="1" customFormat="1" ht="27.6" x14ac:dyDescent="0.3">
      <c r="A189" s="6" t="s">
        <v>72</v>
      </c>
      <c r="B189" s="66" t="s">
        <v>65</v>
      </c>
      <c r="C189" s="67"/>
      <c r="D189" s="6" t="s">
        <v>242</v>
      </c>
      <c r="E189" s="6" t="s">
        <v>243</v>
      </c>
      <c r="F189" s="6" t="s">
        <v>108</v>
      </c>
      <c r="G189" s="6" t="s">
        <v>109</v>
      </c>
      <c r="H189" s="8">
        <v>5000</v>
      </c>
      <c r="I189" s="8">
        <v>0</v>
      </c>
      <c r="J189" s="8">
        <v>0</v>
      </c>
    </row>
    <row r="190" spans="1:10" s="1" customFormat="1" ht="29.25" customHeight="1" x14ac:dyDescent="0.3">
      <c r="A190" s="6" t="s">
        <v>72</v>
      </c>
      <c r="B190" s="66" t="s">
        <v>65</v>
      </c>
      <c r="C190" s="67"/>
      <c r="D190" s="6" t="s">
        <v>242</v>
      </c>
      <c r="E190" s="6" t="s">
        <v>243</v>
      </c>
      <c r="F190" s="6">
        <v>200602</v>
      </c>
      <c r="G190" s="6" t="s">
        <v>111</v>
      </c>
      <c r="H190" s="8">
        <v>10000</v>
      </c>
      <c r="I190" s="8">
        <v>0</v>
      </c>
      <c r="J190" s="8">
        <v>0</v>
      </c>
    </row>
    <row r="191" spans="1:10" s="1" customFormat="1" ht="27.6" x14ac:dyDescent="0.3">
      <c r="A191" s="6" t="s">
        <v>72</v>
      </c>
      <c r="B191" s="66" t="s">
        <v>65</v>
      </c>
      <c r="C191" s="67"/>
      <c r="D191" s="6" t="s">
        <v>242</v>
      </c>
      <c r="E191" s="6" t="s">
        <v>243</v>
      </c>
      <c r="F191" s="6" t="s">
        <v>160</v>
      </c>
      <c r="G191" s="6" t="s">
        <v>161</v>
      </c>
      <c r="H191" s="8">
        <v>1000</v>
      </c>
      <c r="I191" s="8">
        <v>0</v>
      </c>
      <c r="J191" s="8">
        <v>0</v>
      </c>
    </row>
    <row r="192" spans="1:10" s="1" customFormat="1" ht="30.75" customHeight="1" x14ac:dyDescent="0.3">
      <c r="A192" s="6" t="s">
        <v>72</v>
      </c>
      <c r="B192" s="66" t="s">
        <v>65</v>
      </c>
      <c r="C192" s="67"/>
      <c r="D192" s="6" t="s">
        <v>242</v>
      </c>
      <c r="E192" s="6" t="s">
        <v>243</v>
      </c>
      <c r="F192" s="6" t="s">
        <v>114</v>
      </c>
      <c r="G192" s="6" t="s">
        <v>115</v>
      </c>
      <c r="H192" s="8">
        <v>20000</v>
      </c>
      <c r="I192" s="8">
        <v>5000</v>
      </c>
      <c r="J192" s="8">
        <v>5000</v>
      </c>
    </row>
    <row r="193" spans="1:10" s="1" customFormat="1" ht="30.75" customHeight="1" x14ac:dyDescent="0.3">
      <c r="A193" s="6" t="s">
        <v>72</v>
      </c>
      <c r="B193" s="66" t="s">
        <v>65</v>
      </c>
      <c r="C193" s="67"/>
      <c r="D193" s="6" t="s">
        <v>242</v>
      </c>
      <c r="E193" s="6" t="s">
        <v>243</v>
      </c>
      <c r="F193" s="6" t="s">
        <v>116</v>
      </c>
      <c r="G193" s="6" t="s">
        <v>117</v>
      </c>
      <c r="H193" s="8">
        <v>5000</v>
      </c>
      <c r="I193" s="8">
        <v>5000</v>
      </c>
      <c r="J193" s="8">
        <v>2525</v>
      </c>
    </row>
    <row r="194" spans="1:10" s="1" customFormat="1" ht="28.5" customHeight="1" x14ac:dyDescent="0.3">
      <c r="A194" s="10" t="s">
        <v>72</v>
      </c>
      <c r="B194" s="85" t="s">
        <v>65</v>
      </c>
      <c r="C194" s="86"/>
      <c r="D194" s="10" t="s">
        <v>242</v>
      </c>
      <c r="E194" s="10" t="s">
        <v>243</v>
      </c>
      <c r="F194" s="10" t="s">
        <v>254</v>
      </c>
      <c r="G194" s="10" t="s">
        <v>255</v>
      </c>
      <c r="H194" s="11">
        <v>10000</v>
      </c>
      <c r="I194" s="11">
        <v>25000</v>
      </c>
      <c r="J194" s="11">
        <v>12942.85</v>
      </c>
    </row>
    <row r="195" spans="1:10" s="1" customFormat="1" ht="33" customHeight="1" x14ac:dyDescent="0.3">
      <c r="A195" s="61" t="s">
        <v>72</v>
      </c>
      <c r="B195" s="87" t="s">
        <v>65</v>
      </c>
      <c r="C195" s="87"/>
      <c r="D195" s="61" t="s">
        <v>242</v>
      </c>
      <c r="E195" s="61" t="s">
        <v>243</v>
      </c>
      <c r="F195" s="61" t="s">
        <v>200</v>
      </c>
      <c r="G195" s="61" t="s">
        <v>201</v>
      </c>
      <c r="H195" s="13">
        <v>20000</v>
      </c>
      <c r="I195" s="13">
        <v>0</v>
      </c>
      <c r="J195" s="13">
        <v>0</v>
      </c>
    </row>
    <row r="196" spans="1:10" s="1" customFormat="1" ht="27.6" x14ac:dyDescent="0.3">
      <c r="A196" s="15" t="s">
        <v>72</v>
      </c>
      <c r="B196" s="93" t="s">
        <v>65</v>
      </c>
      <c r="C196" s="94"/>
      <c r="D196" s="15" t="s">
        <v>242</v>
      </c>
      <c r="E196" s="15" t="s">
        <v>243</v>
      </c>
      <c r="F196" s="15" t="s">
        <v>122</v>
      </c>
      <c r="G196" s="15" t="s">
        <v>123</v>
      </c>
      <c r="H196" s="14">
        <v>5000</v>
      </c>
      <c r="I196" s="14">
        <v>5000</v>
      </c>
      <c r="J196" s="14">
        <v>2948.27</v>
      </c>
    </row>
    <row r="197" spans="1:10" s="1" customFormat="1" ht="27.6" x14ac:dyDescent="0.3">
      <c r="A197" s="6" t="s">
        <v>72</v>
      </c>
      <c r="B197" s="66" t="s">
        <v>65</v>
      </c>
      <c r="C197" s="67"/>
      <c r="D197" s="6" t="s">
        <v>242</v>
      </c>
      <c r="E197" s="6" t="s">
        <v>243</v>
      </c>
      <c r="F197" s="6">
        <v>592200</v>
      </c>
      <c r="G197" s="6" t="s">
        <v>404</v>
      </c>
      <c r="H197" s="8">
        <v>123000</v>
      </c>
      <c r="I197" s="8">
        <v>123000</v>
      </c>
      <c r="J197" s="8">
        <v>0</v>
      </c>
    </row>
    <row r="198" spans="1:10" s="1" customFormat="1" x14ac:dyDescent="0.3">
      <c r="A198" s="68" t="s">
        <v>370</v>
      </c>
      <c r="B198" s="69"/>
      <c r="C198" s="69"/>
      <c r="D198" s="69"/>
      <c r="E198" s="69"/>
      <c r="F198" s="69"/>
      <c r="G198" s="70"/>
      <c r="H198" s="8">
        <f>SUM(H170:H197)</f>
        <v>3712000</v>
      </c>
      <c r="I198" s="8">
        <f>SUM(I170:I197)</f>
        <v>3582000</v>
      </c>
      <c r="J198" s="8">
        <f>SUM(J170:J197)</f>
        <v>3321880.3800000004</v>
      </c>
    </row>
    <row r="199" spans="1:10" s="1" customFormat="1" x14ac:dyDescent="0.3">
      <c r="A199" s="72" t="s">
        <v>363</v>
      </c>
      <c r="B199" s="73"/>
      <c r="C199" s="73"/>
      <c r="D199" s="73"/>
      <c r="E199" s="73"/>
      <c r="F199" s="73"/>
      <c r="G199" s="74"/>
      <c r="H199" s="19">
        <f>H44+H148+H169+H198</f>
        <v>34919500</v>
      </c>
      <c r="I199" s="19">
        <f>I44+I148+I169+I198</f>
        <v>32709080</v>
      </c>
      <c r="J199" s="19">
        <f>J44+J148+J169+J198</f>
        <v>31255903.779999997</v>
      </c>
    </row>
    <row r="200" spans="1:10" s="1" customFormat="1" ht="41.4" x14ac:dyDescent="0.3">
      <c r="A200" s="10" t="s">
        <v>72</v>
      </c>
      <c r="B200" s="85" t="s">
        <v>65</v>
      </c>
      <c r="C200" s="86"/>
      <c r="D200" s="10" t="s">
        <v>138</v>
      </c>
      <c r="E200" s="10" t="s">
        <v>139</v>
      </c>
      <c r="F200" s="10">
        <v>710103</v>
      </c>
      <c r="G200" s="10" t="s">
        <v>131</v>
      </c>
      <c r="H200" s="11">
        <v>8000</v>
      </c>
      <c r="I200" s="11">
        <v>10000</v>
      </c>
      <c r="J200" s="11">
        <v>9163</v>
      </c>
    </row>
    <row r="201" spans="1:10" s="1" customFormat="1" x14ac:dyDescent="0.3">
      <c r="A201" s="96" t="s">
        <v>367</v>
      </c>
      <c r="B201" s="96"/>
      <c r="C201" s="96"/>
      <c r="D201" s="96"/>
      <c r="E201" s="96"/>
      <c r="F201" s="96"/>
      <c r="G201" s="96"/>
      <c r="H201" s="13">
        <f>H200</f>
        <v>8000</v>
      </c>
      <c r="I201" s="13">
        <f t="shared" ref="I201:J201" si="0">I200</f>
        <v>10000</v>
      </c>
      <c r="J201" s="13">
        <f t="shared" si="0"/>
        <v>9163</v>
      </c>
    </row>
    <row r="202" spans="1:10" s="1" customFormat="1" ht="27.75" customHeight="1" x14ac:dyDescent="0.3">
      <c r="A202" s="15" t="s">
        <v>72</v>
      </c>
      <c r="B202" s="93" t="s">
        <v>65</v>
      </c>
      <c r="C202" s="94"/>
      <c r="D202" s="15" t="s">
        <v>202</v>
      </c>
      <c r="E202" s="15" t="s">
        <v>203</v>
      </c>
      <c r="F202" s="15" t="s">
        <v>126</v>
      </c>
      <c r="G202" s="15" t="s">
        <v>127</v>
      </c>
      <c r="H202" s="14">
        <v>300000</v>
      </c>
      <c r="I202" s="14">
        <v>665000</v>
      </c>
      <c r="J202" s="14">
        <v>662946.47</v>
      </c>
    </row>
    <row r="203" spans="1:10" s="1" customFormat="1" ht="27.75" customHeight="1" x14ac:dyDescent="0.3">
      <c r="A203" s="6" t="s">
        <v>72</v>
      </c>
      <c r="B203" s="66" t="s">
        <v>65</v>
      </c>
      <c r="C203" s="67"/>
      <c r="D203" s="6" t="s">
        <v>202</v>
      </c>
      <c r="E203" s="6" t="s">
        <v>203</v>
      </c>
      <c r="F203" s="6">
        <v>710103</v>
      </c>
      <c r="G203" s="6" t="s">
        <v>131</v>
      </c>
      <c r="H203" s="8">
        <v>35000</v>
      </c>
      <c r="I203" s="8">
        <v>7100</v>
      </c>
      <c r="J203" s="8">
        <v>7089.96</v>
      </c>
    </row>
    <row r="204" spans="1:10" s="1" customFormat="1" ht="30.75" customHeight="1" x14ac:dyDescent="0.3">
      <c r="A204" s="6" t="s">
        <v>72</v>
      </c>
      <c r="B204" s="66" t="s">
        <v>65</v>
      </c>
      <c r="C204" s="67"/>
      <c r="D204" s="6" t="s">
        <v>202</v>
      </c>
      <c r="E204" s="6" t="s">
        <v>203</v>
      </c>
      <c r="F204" s="6" t="s">
        <v>132</v>
      </c>
      <c r="G204" s="6" t="s">
        <v>133</v>
      </c>
      <c r="H204" s="8">
        <v>230000</v>
      </c>
      <c r="I204" s="8">
        <v>80000</v>
      </c>
      <c r="J204" s="8">
        <v>72857.06</v>
      </c>
    </row>
    <row r="205" spans="1:10" s="1" customFormat="1" ht="27.6" x14ac:dyDescent="0.3">
      <c r="A205" s="6" t="s">
        <v>72</v>
      </c>
      <c r="B205" s="66" t="s">
        <v>65</v>
      </c>
      <c r="C205" s="67"/>
      <c r="D205" s="6" t="s">
        <v>202</v>
      </c>
      <c r="E205" s="6" t="s">
        <v>203</v>
      </c>
      <c r="F205" s="6" t="s">
        <v>226</v>
      </c>
      <c r="G205" s="6" t="s">
        <v>227</v>
      </c>
      <c r="H205" s="8">
        <v>108000</v>
      </c>
      <c r="I205" s="8">
        <v>103900</v>
      </c>
      <c r="J205" s="8">
        <v>103838.99</v>
      </c>
    </row>
    <row r="206" spans="1:10" s="1" customFormat="1" ht="27.6" x14ac:dyDescent="0.3">
      <c r="A206" s="6" t="s">
        <v>72</v>
      </c>
      <c r="B206" s="66" t="s">
        <v>65</v>
      </c>
      <c r="C206" s="67"/>
      <c r="D206" s="6" t="s">
        <v>204</v>
      </c>
      <c r="E206" s="6" t="s">
        <v>205</v>
      </c>
      <c r="F206" s="6" t="s">
        <v>132</v>
      </c>
      <c r="G206" s="6" t="s">
        <v>133</v>
      </c>
      <c r="H206" s="8">
        <v>150000</v>
      </c>
      <c r="I206" s="8">
        <v>145400</v>
      </c>
      <c r="J206" s="8">
        <v>145200</v>
      </c>
    </row>
    <row r="207" spans="1:10" s="1" customFormat="1" ht="41.4" x14ac:dyDescent="0.3">
      <c r="A207" s="6" t="s">
        <v>72</v>
      </c>
      <c r="B207" s="66" t="s">
        <v>65</v>
      </c>
      <c r="C207" s="67"/>
      <c r="D207" s="57" t="s">
        <v>210</v>
      </c>
      <c r="E207" s="57" t="s">
        <v>211</v>
      </c>
      <c r="F207" s="6">
        <v>710103</v>
      </c>
      <c r="G207" s="6" t="s">
        <v>131</v>
      </c>
      <c r="H207" s="8">
        <v>6500</v>
      </c>
      <c r="I207" s="8">
        <v>6500</v>
      </c>
      <c r="J207" s="8">
        <v>6099</v>
      </c>
    </row>
    <row r="208" spans="1:10" s="1" customFormat="1" x14ac:dyDescent="0.3">
      <c r="A208" s="68" t="s">
        <v>368</v>
      </c>
      <c r="B208" s="69"/>
      <c r="C208" s="69"/>
      <c r="D208" s="69"/>
      <c r="E208" s="69"/>
      <c r="F208" s="69"/>
      <c r="G208" s="70"/>
      <c r="H208" s="8">
        <f>SUM(H202:H207)</f>
        <v>829500</v>
      </c>
      <c r="I208" s="8">
        <f t="shared" ref="I208:J208" si="1">SUM(I202:I207)</f>
        <v>1007900</v>
      </c>
      <c r="J208" s="8">
        <f t="shared" si="1"/>
        <v>998031.48</v>
      </c>
    </row>
    <row r="209" spans="1:10" s="1" customFormat="1" ht="31.5" customHeight="1" x14ac:dyDescent="0.3">
      <c r="A209" s="10" t="s">
        <v>72</v>
      </c>
      <c r="B209" s="85" t="s">
        <v>65</v>
      </c>
      <c r="C209" s="86"/>
      <c r="D209" s="10" t="s">
        <v>242</v>
      </c>
      <c r="E209" s="10" t="s">
        <v>243</v>
      </c>
      <c r="F209" s="10" t="s">
        <v>126</v>
      </c>
      <c r="G209" s="10" t="s">
        <v>127</v>
      </c>
      <c r="H209" s="11">
        <v>72000</v>
      </c>
      <c r="I209" s="11">
        <v>85000</v>
      </c>
      <c r="J209" s="11">
        <v>84267</v>
      </c>
    </row>
    <row r="210" spans="1:10" s="1" customFormat="1" ht="41.4" x14ac:dyDescent="0.3">
      <c r="A210" s="61" t="s">
        <v>72</v>
      </c>
      <c r="B210" s="87" t="s">
        <v>65</v>
      </c>
      <c r="C210" s="87"/>
      <c r="D210" s="61" t="s">
        <v>242</v>
      </c>
      <c r="E210" s="61" t="s">
        <v>243</v>
      </c>
      <c r="F210" s="61">
        <v>710103</v>
      </c>
      <c r="G210" s="61" t="s">
        <v>131</v>
      </c>
      <c r="H210" s="13">
        <v>526000</v>
      </c>
      <c r="I210" s="13">
        <v>26000</v>
      </c>
      <c r="J210" s="13">
        <v>25834.639999999999</v>
      </c>
    </row>
    <row r="211" spans="1:10" s="1" customFormat="1" ht="30" customHeight="1" x14ac:dyDescent="0.3">
      <c r="A211" s="39" t="s">
        <v>72</v>
      </c>
      <c r="B211" s="87" t="s">
        <v>65</v>
      </c>
      <c r="C211" s="87"/>
      <c r="D211" s="39" t="s">
        <v>242</v>
      </c>
      <c r="E211" s="39" t="s">
        <v>243</v>
      </c>
      <c r="F211" s="39">
        <v>710130</v>
      </c>
      <c r="G211" s="39" t="s">
        <v>133</v>
      </c>
      <c r="H211" s="13">
        <v>2000</v>
      </c>
      <c r="I211" s="13">
        <v>13000</v>
      </c>
      <c r="J211" s="13">
        <v>13000</v>
      </c>
    </row>
    <row r="212" spans="1:10" s="1" customFormat="1" x14ac:dyDescent="0.3">
      <c r="A212" s="88" t="s">
        <v>370</v>
      </c>
      <c r="B212" s="89"/>
      <c r="C212" s="89"/>
      <c r="D212" s="89"/>
      <c r="E212" s="89"/>
      <c r="F212" s="89"/>
      <c r="G212" s="90"/>
      <c r="H212" s="14">
        <f>SUM(H209:H211)</f>
        <v>600000</v>
      </c>
      <c r="I212" s="14">
        <f>SUM(I209:I211)</f>
        <v>124000</v>
      </c>
      <c r="J212" s="14">
        <f>SUM(J209:J211)</f>
        <v>123101.64</v>
      </c>
    </row>
    <row r="213" spans="1:10" s="1" customFormat="1" x14ac:dyDescent="0.3">
      <c r="A213" s="72" t="s">
        <v>342</v>
      </c>
      <c r="B213" s="73"/>
      <c r="C213" s="73"/>
      <c r="D213" s="73"/>
      <c r="E213" s="73"/>
      <c r="F213" s="73"/>
      <c r="G213" s="74"/>
      <c r="H213" s="19">
        <f>H201+H208+H212</f>
        <v>1437500</v>
      </c>
      <c r="I213" s="19">
        <f>I201+I208+I212</f>
        <v>1141900</v>
      </c>
      <c r="J213" s="19">
        <f>J201+J208+J212</f>
        <v>1130296.1199999999</v>
      </c>
    </row>
    <row r="214" spans="1:10" s="1" customFormat="1" x14ac:dyDescent="0.3">
      <c r="A214" s="82" t="s">
        <v>313</v>
      </c>
      <c r="B214" s="83"/>
      <c r="C214" s="83"/>
      <c r="D214" s="83"/>
      <c r="E214" s="83"/>
      <c r="F214" s="83"/>
      <c r="G214" s="84"/>
      <c r="H214" s="9">
        <f>H199+H213</f>
        <v>36357000</v>
      </c>
      <c r="I214" s="9">
        <f>I199+I213</f>
        <v>33850980</v>
      </c>
      <c r="J214" s="9">
        <f>J199+J213</f>
        <v>32386199.899999999</v>
      </c>
    </row>
    <row r="215" spans="1:10" s="1" customFormat="1" x14ac:dyDescent="0.3">
      <c r="A215" s="102" t="s">
        <v>359</v>
      </c>
      <c r="B215" s="102"/>
      <c r="C215" s="102"/>
      <c r="D215" s="102"/>
      <c r="E215" s="102"/>
      <c r="F215" s="102"/>
      <c r="G215" s="102"/>
      <c r="H215" s="27">
        <f>H16-H214</f>
        <v>0</v>
      </c>
      <c r="I215" s="27">
        <f>I16-I214</f>
        <v>0</v>
      </c>
      <c r="J215" s="27">
        <f>J16-J214</f>
        <v>0</v>
      </c>
    </row>
    <row r="216" spans="1:10" s="1" customFormat="1" x14ac:dyDescent="0.3">
      <c r="A216" s="72" t="s">
        <v>363</v>
      </c>
      <c r="B216" s="73"/>
      <c r="C216" s="73"/>
      <c r="D216" s="73"/>
      <c r="E216" s="73"/>
      <c r="F216" s="73"/>
      <c r="G216" s="74"/>
      <c r="H216" s="28">
        <f>H13-H199</f>
        <v>0</v>
      </c>
      <c r="I216" s="28">
        <f t="shared" ref="I216:J216" si="2">I13-I199</f>
        <v>0</v>
      </c>
      <c r="J216" s="28">
        <f t="shared" si="2"/>
        <v>0</v>
      </c>
    </row>
    <row r="217" spans="1:10" s="1" customFormat="1" x14ac:dyDescent="0.3">
      <c r="A217" s="72" t="s">
        <v>342</v>
      </c>
      <c r="B217" s="73"/>
      <c r="C217" s="73"/>
      <c r="D217" s="73"/>
      <c r="E217" s="73"/>
      <c r="F217" s="73"/>
      <c r="G217" s="74"/>
      <c r="H217" s="28">
        <f>H15-H213</f>
        <v>0</v>
      </c>
      <c r="I217" s="28">
        <f>I15-I213</f>
        <v>0</v>
      </c>
      <c r="J217" s="28">
        <f>J15-J213</f>
        <v>0</v>
      </c>
    </row>
    <row r="218" spans="1:10" s="1" customFormat="1" x14ac:dyDescent="0.3">
      <c r="A218" s="32"/>
      <c r="B218" s="32"/>
      <c r="C218" s="32"/>
      <c r="D218" s="32"/>
      <c r="E218" s="32"/>
      <c r="F218" s="32"/>
      <c r="G218" s="32"/>
      <c r="H218" s="65"/>
      <c r="I218" s="65"/>
      <c r="J218" s="65"/>
    </row>
    <row r="219" spans="1:10" s="1" customFormat="1" x14ac:dyDescent="0.3">
      <c r="A219" s="32"/>
      <c r="B219" s="32"/>
      <c r="C219" s="32"/>
      <c r="D219" s="32"/>
      <c r="E219" s="32"/>
      <c r="F219" s="32"/>
      <c r="G219" s="32"/>
      <c r="H219" s="65"/>
      <c r="I219" s="65"/>
      <c r="J219" s="65"/>
    </row>
    <row r="220" spans="1:10" s="1" customFormat="1" x14ac:dyDescent="0.3">
      <c r="A220" s="32"/>
      <c r="B220" s="32"/>
      <c r="C220" s="32"/>
      <c r="D220" s="32"/>
      <c r="E220" s="32"/>
      <c r="F220" s="32"/>
      <c r="G220" s="32"/>
      <c r="H220" s="65"/>
      <c r="I220" s="65"/>
      <c r="J220" s="65"/>
    </row>
    <row r="221" spans="1:10" x14ac:dyDescent="0.3">
      <c r="A221" s="21"/>
      <c r="B221" s="21"/>
      <c r="C221" s="21"/>
      <c r="D221" s="21"/>
      <c r="E221" s="21"/>
      <c r="F221" s="21"/>
      <c r="G221" s="21"/>
      <c r="H221" s="22"/>
      <c r="I221" s="22"/>
      <c r="J221" s="22"/>
    </row>
    <row r="222" spans="1:10" x14ac:dyDescent="0.3">
      <c r="A222" s="80" t="s">
        <v>328</v>
      </c>
      <c r="B222" s="80"/>
      <c r="C222" s="80"/>
      <c r="D222" s="80"/>
      <c r="E222" s="31"/>
      <c r="F222" s="4"/>
      <c r="G222" s="4"/>
      <c r="H222" s="4"/>
      <c r="I222" s="4"/>
      <c r="J222" s="4"/>
    </row>
    <row r="223" spans="1:10" x14ac:dyDescent="0.3">
      <c r="A223" s="80" t="s">
        <v>391</v>
      </c>
      <c r="B223" s="80"/>
      <c r="C223" s="80"/>
      <c r="D223" s="80"/>
      <c r="E223" s="31"/>
      <c r="F223" s="4"/>
      <c r="G223" s="80" t="s">
        <v>329</v>
      </c>
      <c r="H223" s="80"/>
      <c r="I223" s="80"/>
      <c r="J223" s="80"/>
    </row>
    <row r="224" spans="1:10" x14ac:dyDescent="0.3">
      <c r="A224" s="4"/>
      <c r="B224" s="4"/>
      <c r="C224" s="4"/>
      <c r="D224" s="4"/>
      <c r="E224" s="4"/>
      <c r="F224" s="4"/>
      <c r="G224" s="80" t="s">
        <v>371</v>
      </c>
      <c r="H224" s="80"/>
      <c r="I224" s="80"/>
      <c r="J224" s="80"/>
    </row>
    <row r="225" spans="1:10" x14ac:dyDescent="0.3">
      <c r="A225" s="4"/>
      <c r="B225" s="4"/>
      <c r="C225" s="4"/>
      <c r="D225" s="4"/>
      <c r="E225" s="4"/>
      <c r="F225" s="4"/>
      <c r="G225" s="80" t="s">
        <v>379</v>
      </c>
      <c r="H225" s="80"/>
      <c r="I225" s="80"/>
      <c r="J225" s="80"/>
    </row>
    <row r="226" spans="1:10" x14ac:dyDescent="0.3">
      <c r="A226" s="4"/>
      <c r="B226" s="4"/>
      <c r="C226" s="4"/>
      <c r="D226" s="4"/>
      <c r="E226" s="4"/>
      <c r="F226" s="4"/>
    </row>
  </sheetData>
  <mergeCells count="222">
    <mergeCell ref="B94:C94"/>
    <mergeCell ref="B105:C105"/>
    <mergeCell ref="B111:C111"/>
    <mergeCell ref="B121:C121"/>
    <mergeCell ref="B123:C123"/>
    <mergeCell ref="B135:C135"/>
    <mergeCell ref="B145:C145"/>
    <mergeCell ref="B143:C143"/>
    <mergeCell ref="B144:C144"/>
    <mergeCell ref="B137:C137"/>
    <mergeCell ref="B138:C138"/>
    <mergeCell ref="B130:C130"/>
    <mergeCell ref="B131:C131"/>
    <mergeCell ref="B132:C132"/>
    <mergeCell ref="B133:C133"/>
    <mergeCell ref="B136:C136"/>
    <mergeCell ref="B99:C99"/>
    <mergeCell ref="B100:C100"/>
    <mergeCell ref="B101:C101"/>
    <mergeCell ref="B102:C102"/>
    <mergeCell ref="B103:C103"/>
    <mergeCell ref="B104:C104"/>
    <mergeCell ref="B127:C127"/>
    <mergeCell ref="B128:C128"/>
    <mergeCell ref="B173:C173"/>
    <mergeCell ref="B166:C166"/>
    <mergeCell ref="B168:C168"/>
    <mergeCell ref="B158:C158"/>
    <mergeCell ref="B159:C159"/>
    <mergeCell ref="B160:C160"/>
    <mergeCell ref="B161:C161"/>
    <mergeCell ref="B162:C162"/>
    <mergeCell ref="B163:C163"/>
    <mergeCell ref="B155:C155"/>
    <mergeCell ref="B156:C156"/>
    <mergeCell ref="B157:C157"/>
    <mergeCell ref="B149:C149"/>
    <mergeCell ref="B151:C151"/>
    <mergeCell ref="B153:C153"/>
    <mergeCell ref="B154:C154"/>
    <mergeCell ref="B170:C170"/>
    <mergeCell ref="B171:C171"/>
    <mergeCell ref="B38:C38"/>
    <mergeCell ref="B39:C39"/>
    <mergeCell ref="B41:C41"/>
    <mergeCell ref="B42:C42"/>
    <mergeCell ref="B31:C31"/>
    <mergeCell ref="B32:C32"/>
    <mergeCell ref="B33:C33"/>
    <mergeCell ref="B34:C34"/>
    <mergeCell ref="B40:C40"/>
    <mergeCell ref="A199:G199"/>
    <mergeCell ref="B49:C49"/>
    <mergeCell ref="B50:C50"/>
    <mergeCell ref="B67:C67"/>
    <mergeCell ref="B52:C52"/>
    <mergeCell ref="B43:C43"/>
    <mergeCell ref="B45:C45"/>
    <mergeCell ref="B46:C46"/>
    <mergeCell ref="B48:C48"/>
    <mergeCell ref="B51:C51"/>
    <mergeCell ref="A44:G44"/>
    <mergeCell ref="B146:C146"/>
    <mergeCell ref="B147:C147"/>
    <mergeCell ref="B152:C152"/>
    <mergeCell ref="B167:C167"/>
    <mergeCell ref="B172:C172"/>
    <mergeCell ref="B197:C197"/>
    <mergeCell ref="B177:C177"/>
    <mergeCell ref="B184:C184"/>
    <mergeCell ref="B150:C150"/>
    <mergeCell ref="B190:C190"/>
    <mergeCell ref="B174:C174"/>
    <mergeCell ref="B175:C175"/>
    <mergeCell ref="B176:C176"/>
    <mergeCell ref="B192:C192"/>
    <mergeCell ref="B193:C193"/>
    <mergeCell ref="B194:C194"/>
    <mergeCell ref="B196:C196"/>
    <mergeCell ref="B178:C178"/>
    <mergeCell ref="B179:C179"/>
    <mergeCell ref="B180:C180"/>
    <mergeCell ref="B181:C181"/>
    <mergeCell ref="B182:C182"/>
    <mergeCell ref="B183:C183"/>
    <mergeCell ref="B195:C195"/>
    <mergeCell ref="B187:C187"/>
    <mergeCell ref="B188:C188"/>
    <mergeCell ref="B189:C189"/>
    <mergeCell ref="B191:C191"/>
    <mergeCell ref="B185:C185"/>
    <mergeCell ref="B186:C186"/>
    <mergeCell ref="G225:J225"/>
    <mergeCell ref="A214:G214"/>
    <mergeCell ref="A215:G215"/>
    <mergeCell ref="A222:D222"/>
    <mergeCell ref="A223:D223"/>
    <mergeCell ref="G223:J223"/>
    <mergeCell ref="A201:G201"/>
    <mergeCell ref="A208:G208"/>
    <mergeCell ref="A212:G212"/>
    <mergeCell ref="A213:G213"/>
    <mergeCell ref="A216:G216"/>
    <mergeCell ref="A217:G217"/>
    <mergeCell ref="B209:C209"/>
    <mergeCell ref="B206:C206"/>
    <mergeCell ref="B207:C207"/>
    <mergeCell ref="G224:J224"/>
    <mergeCell ref="B210:C210"/>
    <mergeCell ref="B211:C211"/>
    <mergeCell ref="B203:C203"/>
    <mergeCell ref="B129:C129"/>
    <mergeCell ref="B120:C120"/>
    <mergeCell ref="B122:C122"/>
    <mergeCell ref="B134:C134"/>
    <mergeCell ref="B139:C139"/>
    <mergeCell ref="B164:C164"/>
    <mergeCell ref="B165:C165"/>
    <mergeCell ref="B36:C36"/>
    <mergeCell ref="B25:C25"/>
    <mergeCell ref="B26:C26"/>
    <mergeCell ref="B27:C27"/>
    <mergeCell ref="B113:C113"/>
    <mergeCell ref="B114:C114"/>
    <mergeCell ref="B115:C115"/>
    <mergeCell ref="B116:C116"/>
    <mergeCell ref="B117:C117"/>
    <mergeCell ref="B106:C106"/>
    <mergeCell ref="B107:C107"/>
    <mergeCell ref="B108:C108"/>
    <mergeCell ref="B60:C60"/>
    <mergeCell ref="B61:C61"/>
    <mergeCell ref="B62:C62"/>
    <mergeCell ref="B63:C63"/>
    <mergeCell ref="B92:C92"/>
    <mergeCell ref="B93:C93"/>
    <mergeCell ref="B95:C95"/>
    <mergeCell ref="B96:C96"/>
    <mergeCell ref="B97:C97"/>
    <mergeCell ref="B98:C98"/>
    <mergeCell ref="B64:C64"/>
    <mergeCell ref="B79:C79"/>
    <mergeCell ref="A1:F1"/>
    <mergeCell ref="G1:J1"/>
    <mergeCell ref="G2:J2"/>
    <mergeCell ref="A4:J4"/>
    <mergeCell ref="A5:J5"/>
    <mergeCell ref="A6:J6"/>
    <mergeCell ref="A13:G13"/>
    <mergeCell ref="A15:G15"/>
    <mergeCell ref="A7:J7"/>
    <mergeCell ref="B8:C8"/>
    <mergeCell ref="B9:C9"/>
    <mergeCell ref="B10:C10"/>
    <mergeCell ref="B11:C11"/>
    <mergeCell ref="B68:C68"/>
    <mergeCell ref="B69:C69"/>
    <mergeCell ref="B70:C70"/>
    <mergeCell ref="B71:C71"/>
    <mergeCell ref="B72:C72"/>
    <mergeCell ref="B59:C59"/>
    <mergeCell ref="B66:C66"/>
    <mergeCell ref="B78:C78"/>
    <mergeCell ref="B86:C86"/>
    <mergeCell ref="B74:C74"/>
    <mergeCell ref="B75:C75"/>
    <mergeCell ref="B76:C76"/>
    <mergeCell ref="B77:C77"/>
    <mergeCell ref="B80:C80"/>
    <mergeCell ref="B81:C81"/>
    <mergeCell ref="B82:C82"/>
    <mergeCell ref="B73:C73"/>
    <mergeCell ref="B83:C83"/>
    <mergeCell ref="B85:C85"/>
    <mergeCell ref="B47:C47"/>
    <mergeCell ref="B53:C53"/>
    <mergeCell ref="B54:C54"/>
    <mergeCell ref="B55:C55"/>
    <mergeCell ref="B56:C56"/>
    <mergeCell ref="B57:C57"/>
    <mergeCell ref="B58:C58"/>
    <mergeCell ref="B65:C65"/>
    <mergeCell ref="B12:C12"/>
    <mergeCell ref="B14:C14"/>
    <mergeCell ref="A16:G16"/>
    <mergeCell ref="B17:C17"/>
    <mergeCell ref="B18:C18"/>
    <mergeCell ref="B20:C20"/>
    <mergeCell ref="B21:C21"/>
    <mergeCell ref="B23:C23"/>
    <mergeCell ref="B35:C35"/>
    <mergeCell ref="B19:C19"/>
    <mergeCell ref="B22:C22"/>
    <mergeCell ref="B28:C28"/>
    <mergeCell ref="B29:C29"/>
    <mergeCell ref="B30:C30"/>
    <mergeCell ref="B24:C24"/>
    <mergeCell ref="B37:C37"/>
    <mergeCell ref="A148:G148"/>
    <mergeCell ref="A169:G169"/>
    <mergeCell ref="A198:G198"/>
    <mergeCell ref="B200:C200"/>
    <mergeCell ref="B204:C204"/>
    <mergeCell ref="B205:C205"/>
    <mergeCell ref="B202:C202"/>
    <mergeCell ref="B91:C91"/>
    <mergeCell ref="B84:C84"/>
    <mergeCell ref="B124:C124"/>
    <mergeCell ref="B125:C125"/>
    <mergeCell ref="B110:C110"/>
    <mergeCell ref="B112:C112"/>
    <mergeCell ref="B109:C109"/>
    <mergeCell ref="B118:C118"/>
    <mergeCell ref="B119:C119"/>
    <mergeCell ref="B87:C87"/>
    <mergeCell ref="B89:C89"/>
    <mergeCell ref="B88:C88"/>
    <mergeCell ref="B90:C90"/>
    <mergeCell ref="B140:C140"/>
    <mergeCell ref="B141:C141"/>
    <mergeCell ref="B142:C142"/>
    <mergeCell ref="B126:C126"/>
  </mergeCells>
  <pageMargins left="0.31496062992125984" right="0.31496062992125984" top="0.74803149606299213" bottom="0.74803149606299213" header="0.31496062992125984" footer="0.31496062992125984"/>
  <pageSetup orientation="landscape" verticalDpi="597" r:id="rId1"/>
  <headerFooter>
    <oddFooter>&amp;LF-PS-30,ED.I,REV.0&amp;C&amp;P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6</vt:i4>
      </vt:variant>
      <vt:variant>
        <vt:lpstr>Zone denumite</vt:lpstr>
      </vt:variant>
      <vt:variant>
        <vt:i4>6</vt:i4>
      </vt:variant>
    </vt:vector>
  </HeadingPairs>
  <TitlesOfParts>
    <vt:vector size="12" baseType="lpstr">
      <vt:lpstr>ANEXA 1 A</vt:lpstr>
      <vt:lpstr>ANEXA 2 C</vt:lpstr>
      <vt:lpstr>ANEXA 3 D</vt:lpstr>
      <vt:lpstr>ANEXA 4 E</vt:lpstr>
      <vt:lpstr>ANEXA 5 F</vt:lpstr>
      <vt:lpstr>ANEXA 6 G</vt:lpstr>
      <vt:lpstr>'ANEXA 1 A'!Imprimare_titluri</vt:lpstr>
      <vt:lpstr>'ANEXA 2 C'!Imprimare_titluri</vt:lpstr>
      <vt:lpstr>'ANEXA 3 D'!Imprimare_titluri</vt:lpstr>
      <vt:lpstr>'ANEXA 4 E'!Imprimare_titluri</vt:lpstr>
      <vt:lpstr>'ANEXA 5 F'!Imprimare_titluri</vt:lpstr>
      <vt:lpstr>'ANEXA 6 G'!Imprimare_titluri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2018-01-21T07:11:19Z</dcterms:created>
  <dcterms:modified xsi:type="dcterms:W3CDTF">2021-05-13T12:39:59Z</dcterms:modified>
</cp:coreProperties>
</file>